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440" windowWidth="15480" windowHeight="10515" activeTab="3"/>
  </bookViews>
  <sheets>
    <sheet name="Д" sheetId="8" r:id="rId1"/>
    <sheet name="ДС" sheetId="9" r:id="rId2"/>
    <sheet name="ОМ" sheetId="3" r:id="rId3"/>
    <sheet name="ЗВ (2)" sheetId="12" r:id="rId4"/>
  </sheets>
  <definedNames>
    <definedName name="_xlnm._FilterDatabase" localSheetId="3" hidden="1">'ЗВ (2)'!$B$10:$I$14</definedName>
    <definedName name="_xlnm.Print_Area" localSheetId="3">'ЗВ (2)'!$A$1:$K$65</definedName>
  </definedNames>
  <calcPr calcId="145621"/>
</workbook>
</file>

<file path=xl/calcChain.xml><?xml version="1.0" encoding="utf-8"?>
<calcChain xmlns="http://schemas.openxmlformats.org/spreadsheetml/2006/main">
  <c r="G29" i="12" l="1"/>
  <c r="H29" i="12" s="1"/>
  <c r="E24" i="12"/>
  <c r="E23" i="8"/>
  <c r="E58" i="12"/>
  <c r="E49" i="12"/>
  <c r="G35" i="12"/>
  <c r="H35" i="12" s="1"/>
  <c r="G34" i="12"/>
  <c r="H34" i="12" s="1"/>
  <c r="G59" i="12"/>
  <c r="H59" i="12" s="1"/>
  <c r="G32" i="9"/>
  <c r="H32" i="9" s="1"/>
  <c r="G40" i="12"/>
  <c r="H40" i="12" s="1"/>
  <c r="G60" i="12"/>
  <c r="H60" i="12" s="1"/>
  <c r="G47" i="12"/>
  <c r="H47" i="12" s="1"/>
  <c r="G44" i="12"/>
  <c r="H44" i="12" s="1"/>
  <c r="G45" i="12"/>
  <c r="H45" i="12" s="1"/>
  <c r="G27" i="12"/>
  <c r="H27" i="12" s="1"/>
  <c r="G28" i="12"/>
  <c r="H28" i="12" s="1"/>
  <c r="G58" i="12"/>
  <c r="H58" i="12" s="1"/>
  <c r="G57" i="12"/>
  <c r="H57" i="12" s="1"/>
  <c r="G18" i="8"/>
  <c r="H18" i="8" s="1"/>
  <c r="G28" i="8"/>
  <c r="G17" i="8"/>
  <c r="H17" i="8" s="1"/>
  <c r="G21" i="12"/>
  <c r="H21" i="12" s="1"/>
  <c r="G20" i="12"/>
  <c r="H20" i="12" s="1"/>
  <c r="G43" i="12"/>
  <c r="H43" i="12" s="1"/>
  <c r="G16" i="8"/>
  <c r="H16" i="8" s="1"/>
  <c r="G26" i="12"/>
  <c r="H26" i="12" s="1"/>
  <c r="G46" i="12"/>
  <c r="H46" i="12" s="1"/>
  <c r="G41" i="12"/>
  <c r="H41" i="12" s="1"/>
  <c r="G42" i="12"/>
  <c r="H42" i="12" s="1"/>
  <c r="G14" i="8" l="1"/>
  <c r="H14" i="8" s="1"/>
  <c r="G15" i="8"/>
  <c r="H15" i="8" s="1"/>
  <c r="G29" i="8"/>
  <c r="H29" i="8" s="1"/>
  <c r="H28" i="8"/>
  <c r="G29" i="9" l="1"/>
  <c r="H29" i="9" s="1"/>
  <c r="G14" i="12" l="1"/>
  <c r="H14" i="12" s="1"/>
  <c r="G13" i="12"/>
  <c r="H13" i="12" s="1"/>
  <c r="G12" i="12"/>
  <c r="H12" i="12" s="1"/>
  <c r="G51" i="12" l="1"/>
  <c r="H51" i="12" s="1"/>
  <c r="G50" i="12"/>
  <c r="H50" i="12" s="1"/>
  <c r="G64" i="12"/>
  <c r="H64" i="12" s="1"/>
  <c r="G65" i="12"/>
  <c r="H65" i="12" s="1"/>
  <c r="G63" i="12"/>
  <c r="H63" i="12" s="1"/>
  <c r="G34" i="9" l="1"/>
  <c r="H34" i="9" s="1"/>
  <c r="G35" i="9"/>
  <c r="H35" i="9" s="1"/>
  <c r="G13" i="3"/>
  <c r="H13" i="3" s="1"/>
  <c r="G12" i="3"/>
  <c r="H12" i="3" s="1"/>
  <c r="G11" i="3"/>
  <c r="H11" i="3" s="1"/>
  <c r="G44" i="8"/>
  <c r="H44" i="8" s="1"/>
  <c r="G43" i="8"/>
  <c r="H43" i="8" s="1"/>
  <c r="G42" i="8"/>
  <c r="H42" i="8" s="1"/>
  <c r="G41" i="8"/>
  <c r="H41" i="8" s="1"/>
  <c r="G36" i="3"/>
  <c r="H36" i="3" s="1"/>
  <c r="G35" i="3"/>
  <c r="H35" i="3" s="1"/>
  <c r="G25" i="8"/>
  <c r="H25" i="8" s="1"/>
  <c r="G26" i="8"/>
  <c r="H26" i="8" s="1"/>
  <c r="G27" i="8"/>
  <c r="H27" i="8" s="1"/>
  <c r="G24" i="8"/>
  <c r="H24" i="8" s="1"/>
  <c r="G56" i="12"/>
  <c r="H56" i="12" s="1"/>
  <c r="G13" i="9"/>
  <c r="H13" i="9" s="1"/>
  <c r="G14" i="9"/>
  <c r="H14" i="9" s="1"/>
  <c r="G19" i="12"/>
  <c r="H19" i="12" s="1"/>
  <c r="G18" i="12"/>
  <c r="H18" i="12" s="1"/>
  <c r="G12" i="9"/>
  <c r="H12" i="9" s="1"/>
  <c r="G11" i="9"/>
  <c r="H11" i="9" s="1"/>
  <c r="G10" i="9"/>
  <c r="H10" i="9" s="1"/>
  <c r="G39" i="12"/>
  <c r="H39" i="12" s="1"/>
  <c r="G32" i="3"/>
  <c r="H32" i="3" s="1"/>
  <c r="G33" i="3"/>
  <c r="H33" i="3" s="1"/>
  <c r="G34" i="3"/>
  <c r="H34" i="3" s="1"/>
  <c r="G20" i="9"/>
  <c r="H20" i="9" s="1"/>
  <c r="G21" i="9"/>
  <c r="H21" i="9" s="1"/>
  <c r="G19" i="9"/>
  <c r="H19" i="9" s="1"/>
  <c r="G31" i="12"/>
  <c r="H31" i="12" s="1"/>
  <c r="G10" i="12" l="1"/>
  <c r="H10" i="12" s="1"/>
  <c r="G53" i="12"/>
  <c r="H53" i="12" s="1"/>
  <c r="G43" i="3"/>
  <c r="H43" i="3" s="1"/>
  <c r="G41" i="3"/>
  <c r="H41" i="3" s="1"/>
  <c r="G33" i="12"/>
  <c r="H33" i="12" s="1"/>
  <c r="G42" i="3"/>
  <c r="H42" i="3" s="1"/>
  <c r="G17" i="9"/>
  <c r="H17" i="9" s="1"/>
  <c r="G16" i="12"/>
  <c r="H16" i="12" s="1"/>
  <c r="G22" i="3"/>
  <c r="H22" i="3" s="1"/>
  <c r="G37" i="12"/>
  <c r="H37" i="12" s="1"/>
  <c r="G32" i="12"/>
  <c r="H32" i="12" s="1"/>
  <c r="G30" i="3"/>
  <c r="H30" i="3" s="1"/>
  <c r="G15" i="9"/>
  <c r="H15" i="9" s="1"/>
  <c r="G7" i="9"/>
  <c r="H7" i="9" s="1"/>
  <c r="G8" i="9"/>
  <c r="H8" i="9" s="1"/>
  <c r="G9" i="9"/>
  <c r="H9" i="9" s="1"/>
  <c r="G6" i="9"/>
  <c r="H6" i="9" s="1"/>
  <c r="G18" i="9"/>
  <c r="H18" i="9" s="1"/>
  <c r="G11" i="8"/>
  <c r="H11" i="8" s="1"/>
  <c r="G17" i="3"/>
  <c r="H17" i="3" s="1"/>
  <c r="G6" i="8"/>
  <c r="H6" i="8" s="1"/>
  <c r="G62" i="12"/>
  <c r="H62" i="12" s="1"/>
  <c r="G55" i="12"/>
  <c r="H55" i="12" s="1"/>
  <c r="G54" i="12"/>
  <c r="H54" i="12" s="1"/>
  <c r="G40" i="3"/>
  <c r="H40" i="3" s="1"/>
  <c r="G49" i="12"/>
  <c r="H49" i="12" s="1"/>
  <c r="G38" i="12"/>
  <c r="H38" i="12" s="1"/>
  <c r="G23" i="3"/>
  <c r="H23" i="3" s="1"/>
  <c r="G24" i="3"/>
  <c r="H24" i="3" s="1"/>
  <c r="G20" i="3"/>
  <c r="H20" i="3" s="1"/>
  <c r="G22" i="9"/>
  <c r="H22" i="9" s="1"/>
  <c r="G7" i="12"/>
  <c r="H7" i="12" s="1"/>
  <c r="G12" i="8"/>
  <c r="H12" i="8" s="1"/>
  <c r="G24" i="12"/>
  <c r="H24" i="12" s="1"/>
  <c r="G6" i="12"/>
  <c r="H6" i="12" s="1"/>
  <c r="G17" i="12"/>
  <c r="H17" i="12" s="1"/>
  <c r="G32" i="8"/>
  <c r="H32" i="8" s="1"/>
  <c r="G38" i="8"/>
  <c r="H38" i="8" s="1"/>
  <c r="G29" i="3"/>
  <c r="H29" i="3" s="1"/>
  <c r="G23" i="8"/>
  <c r="H23" i="8" s="1"/>
  <c r="G28" i="9"/>
  <c r="H28" i="9" s="1"/>
  <c r="G23" i="12"/>
  <c r="H23" i="12" s="1"/>
  <c r="G9" i="8"/>
  <c r="H9" i="8" s="1"/>
  <c r="G25" i="12"/>
  <c r="H25" i="12" s="1"/>
  <c r="G11" i="12"/>
  <c r="H11" i="12" s="1"/>
  <c r="G8" i="12"/>
  <c r="H8" i="12" s="1"/>
  <c r="G7" i="8"/>
  <c r="H7" i="8" s="1"/>
  <c r="G19" i="8"/>
  <c r="H19" i="8" s="1"/>
  <c r="G22" i="8"/>
  <c r="H22" i="8" s="1"/>
  <c r="G8" i="8"/>
  <c r="H8" i="8" s="1"/>
  <c r="G21" i="8"/>
  <c r="H21" i="8" s="1"/>
  <c r="G28" i="3"/>
  <c r="H28" i="3" s="1"/>
  <c r="G26" i="9"/>
  <c r="H26" i="9" s="1"/>
  <c r="G31" i="3"/>
  <c r="H31" i="3" s="1"/>
  <c r="G14" i="3"/>
  <c r="H14" i="3" s="1"/>
  <c r="G18" i="3"/>
  <c r="H18" i="3" s="1"/>
  <c r="G39" i="3"/>
  <c r="H39" i="3" s="1"/>
  <c r="G25" i="9"/>
  <c r="H25" i="9" s="1"/>
  <c r="G31" i="9"/>
  <c r="H31" i="9" s="1"/>
  <c r="G27" i="9"/>
  <c r="H27" i="9" s="1"/>
  <c r="G24" i="9"/>
  <c r="H24" i="9" s="1"/>
  <c r="G20" i="8"/>
  <c r="H20" i="8" s="1"/>
  <c r="G13" i="8"/>
  <c r="H13" i="8" s="1"/>
  <c r="G10" i="8"/>
  <c r="H10" i="8" s="1"/>
  <c r="G35" i="8"/>
  <c r="H35" i="8" s="1"/>
  <c r="G37" i="8"/>
  <c r="H37" i="8" s="1"/>
  <c r="G36" i="8"/>
  <c r="H36" i="8" s="1"/>
  <c r="G39" i="8"/>
  <c r="H39" i="8" s="1"/>
  <c r="G31" i="8"/>
  <c r="H31" i="8" s="1"/>
  <c r="G40" i="8"/>
  <c r="H40" i="8" s="1"/>
  <c r="G34" i="8"/>
  <c r="H34" i="8" s="1"/>
  <c r="G15" i="3"/>
  <c r="H15" i="3" s="1"/>
  <c r="G16" i="3"/>
  <c r="H16" i="3" s="1"/>
  <c r="G19" i="3"/>
  <c r="H19" i="3" s="1"/>
  <c r="G9" i="3"/>
  <c r="H9" i="3" s="1"/>
  <c r="G25" i="3"/>
  <c r="H25" i="3" s="1"/>
  <c r="G7" i="3"/>
  <c r="H7" i="3" s="1"/>
  <c r="G37" i="3"/>
  <c r="H37" i="3" s="1"/>
  <c r="G10" i="3"/>
  <c r="H10" i="3" s="1"/>
  <c r="G6" i="3"/>
  <c r="H6" i="3" s="1"/>
  <c r="G26" i="3"/>
  <c r="H26" i="3" s="1"/>
</calcChain>
</file>

<file path=xl/sharedStrings.xml><?xml version="1.0" encoding="utf-8"?>
<sst xmlns="http://schemas.openxmlformats.org/spreadsheetml/2006/main" count="414" uniqueCount="313">
  <si>
    <t>РЕЙТИНГ</t>
  </si>
  <si>
    <t>сума</t>
  </si>
  <si>
    <t>сер.бал</t>
  </si>
  <si>
    <t>П.І.П.</t>
  </si>
  <si>
    <t>сер.бал
вкладиша</t>
  </si>
  <si>
    <t>композиція</t>
  </si>
  <si>
    <t>іноземна</t>
  </si>
  <si>
    <t>ОМ</t>
  </si>
  <si>
    <t>Реставрація візуальны практики</t>
  </si>
  <si>
    <t>Мистецтвознавство, графічні практики</t>
  </si>
  <si>
    <t xml:space="preserve">Станкова і монументальна скульптура
</t>
  </si>
  <si>
    <t>Кафедри</t>
  </si>
  <si>
    <t>іноземна 
по диплому</t>
  </si>
  <si>
    <t>Реставрація станкового 
і монументального живопису</t>
  </si>
  <si>
    <t>Станковий живопис</t>
  </si>
  <si>
    <t>Іноваційний дизайн</t>
  </si>
  <si>
    <t>Дизайн-інженерінг</t>
  </si>
  <si>
    <t>Дизайн візуальних комунікацій</t>
  </si>
  <si>
    <t>Дизайн Середовища</t>
  </si>
  <si>
    <t>Дизайн</t>
  </si>
  <si>
    <t xml:space="preserve">Промдизайн 
</t>
  </si>
  <si>
    <t>мистецтво</t>
  </si>
  <si>
    <t>мж</t>
  </si>
  <si>
    <t>іноземна
 по диплому</t>
  </si>
  <si>
    <t>примітки</t>
  </si>
  <si>
    <t>графіка</t>
  </si>
  <si>
    <t>Дизайн архітектурно-ландшафтного середовища</t>
  </si>
  <si>
    <t xml:space="preserve">Графіка
</t>
  </si>
  <si>
    <t>Концептуальній дизайн</t>
  </si>
  <si>
    <t>ДТО</t>
  </si>
  <si>
    <t>Інтерьер</t>
  </si>
  <si>
    <t>графічний дизайн</t>
  </si>
  <si>
    <t>муьтімедійний дизайн</t>
  </si>
  <si>
    <t>мист</t>
  </si>
  <si>
    <t>художньо-педагогічна  терапія</t>
  </si>
  <si>
    <t>ДВК</t>
  </si>
  <si>
    <t>гд</t>
  </si>
  <si>
    <t>дто</t>
  </si>
  <si>
    <t>шифр</t>
  </si>
  <si>
    <t>сж</t>
  </si>
  <si>
    <t>індіз</t>
  </si>
  <si>
    <t>концептуальний</t>
  </si>
  <si>
    <t>твор.рис</t>
  </si>
  <si>
    <t>Творчий рисунок</t>
  </si>
  <si>
    <t>Інноваційний дизайн</t>
  </si>
  <si>
    <t>хпт</t>
  </si>
  <si>
    <t>Чучин Аліна Вадимівна</t>
  </si>
  <si>
    <t>Бевз Ганна Олександрівна</t>
  </si>
  <si>
    <t>Кузьменко Ігор Михалович</t>
  </si>
  <si>
    <t>Мамедов Ельвін Рагіл огли</t>
  </si>
  <si>
    <t>1 ГР</t>
  </si>
  <si>
    <t>Савчук Владислав Олегович</t>
  </si>
  <si>
    <t>Беспутна Анна Олександрівна</t>
  </si>
  <si>
    <t>Бендяк Ольга Олександрівна</t>
  </si>
  <si>
    <t>Круглова Олеся Сергіївна</t>
  </si>
  <si>
    <t>Жосул Валерія Ігорівна</t>
  </si>
  <si>
    <t>Решетова Маргарита  Андріївна</t>
  </si>
  <si>
    <t>Решетова Маргарита Андріївна</t>
  </si>
  <si>
    <t>1ДІ</t>
  </si>
  <si>
    <t>Іванова Наталія Миколаївна</t>
  </si>
  <si>
    <t>Завершинський Валерій Валерійович</t>
  </si>
  <si>
    <t>Кудрічевська Анастасія Олексіївна</t>
  </si>
  <si>
    <t xml:space="preserve"> Нестеренко  Андрій Олександрович</t>
  </si>
  <si>
    <t>Соколова Дарина Костянтинівна</t>
  </si>
  <si>
    <t>Смірнова Селіна Дмитрівна</t>
  </si>
  <si>
    <t>Федорець Наталя Іванівна</t>
  </si>
  <si>
    <t>Юдін Владислав Андрійович</t>
  </si>
  <si>
    <t>Лапін Єгор Володимирович</t>
  </si>
  <si>
    <t>Совенко Яна Борисівна</t>
  </si>
  <si>
    <t>Чурілова-Макаренко Алла Василівна</t>
  </si>
  <si>
    <t>Саєнко Євгенія Олександрівна</t>
  </si>
  <si>
    <t>Борівська Анастасія Дмитрівна</t>
  </si>
  <si>
    <t>Кічкіна Альона Миколаївна</t>
  </si>
  <si>
    <t>Щепакіна Анна Андріївна</t>
  </si>
  <si>
    <t>Рабко Анастасія Віталіївна</t>
  </si>
  <si>
    <t>Гончарова Наталія Миколаївна</t>
  </si>
  <si>
    <t>Гніп Валерія Сергіївна</t>
  </si>
  <si>
    <t>Деменіна Діана Ігорівна</t>
  </si>
  <si>
    <t>Кабакова Катерина Миколаївна</t>
  </si>
  <si>
    <t>1ДТО-ЗВ</t>
  </si>
  <si>
    <t>Фарафонова Ірина Анатоліївна</t>
  </si>
  <si>
    <t>Ушкало Єлизавета Денисівна</t>
  </si>
  <si>
    <t>Філіпенко Анастасія Павлівна</t>
  </si>
  <si>
    <t>1 ГД-ЗВ</t>
  </si>
  <si>
    <t>Задоя Катерина Сергіївна</t>
  </si>
  <si>
    <t>Новікова Софія Сергіївна</t>
  </si>
  <si>
    <t>ді</t>
  </si>
  <si>
    <t xml:space="preserve">                                                                                                                                                          </t>
  </si>
  <si>
    <t>Нуднова Ярослава Вікторівна</t>
  </si>
  <si>
    <t>Бєланова Юлія Миколаївна</t>
  </si>
  <si>
    <t>Янушевський Олег Ігорович</t>
  </si>
  <si>
    <t>5 ГР</t>
  </si>
  <si>
    <t>Томенко Діана Борисівна</t>
  </si>
  <si>
    <t>Рикун Діана Олександрівна</t>
  </si>
  <si>
    <t>Кузнєцова Поліна Олегівна</t>
  </si>
  <si>
    <t>Коростиченко Поліна Сергіївна</t>
  </si>
  <si>
    <t>Личко Луіза Сергіївна</t>
  </si>
  <si>
    <t>Байдужа Ірина Олексіївна</t>
  </si>
  <si>
    <t>Грабар Анна Володимирівна</t>
  </si>
  <si>
    <t>Гончарук Антон Сергійович</t>
  </si>
  <si>
    <t>Фоменко Ірина Романівна</t>
  </si>
  <si>
    <t>Муха Аліна Анатоліївна</t>
  </si>
  <si>
    <t>Хохлова Юлія Сергіївна</t>
  </si>
  <si>
    <t>Погорєлова Ольга Вікторівна</t>
  </si>
  <si>
    <t>Ворона Богдан Юрійович</t>
  </si>
  <si>
    <t>Рильцева Ганна Анатоліївна</t>
  </si>
  <si>
    <t>Леонец Ярослав Валерійович</t>
  </si>
  <si>
    <t>Олексієнко Ігор Юрійович</t>
  </si>
  <si>
    <t>Дубровська-Айрапетян 
Олександра Сергіївна</t>
  </si>
  <si>
    <t>Скриннікова Дарина Олександрівна</t>
  </si>
  <si>
    <t>Монастирьов Андрій Андрійович</t>
  </si>
  <si>
    <t>Івченко Валерія Олександрівна</t>
  </si>
  <si>
    <t>Гусакова Марія Сергіївна</t>
  </si>
  <si>
    <t>Кондратенко Артем Олександрович</t>
  </si>
  <si>
    <t>Куринна Катерина Романівна</t>
  </si>
  <si>
    <t>Безуглий Артем Сергійович</t>
  </si>
  <si>
    <t>Шевченко Кирило Сергійович</t>
  </si>
  <si>
    <t>Полонська Аліна Володимирівна</t>
  </si>
  <si>
    <t>Лебедєв Анатолій Сергійович</t>
  </si>
  <si>
    <t>Капустін Пилип Русланович</t>
  </si>
  <si>
    <t>Хайнус Анастасія Стефанівна</t>
  </si>
  <si>
    <t>Горбунова Валерія Євгенівна</t>
  </si>
  <si>
    <t>Печерська Інна Андріївна</t>
  </si>
  <si>
    <t>Гребенюк Юлія Олександрівна</t>
  </si>
  <si>
    <t>Прокоф'єва Анастасія Олександрівна</t>
  </si>
  <si>
    <t>Ільїна Ніколь Євгенівна</t>
  </si>
  <si>
    <t>Третяк Владислав Ігорович</t>
  </si>
  <si>
    <t>ДМ</t>
  </si>
  <si>
    <t>1ДМ</t>
  </si>
  <si>
    <t>Моргун Олександра Віталіївна</t>
  </si>
  <si>
    <t>Скрильова Анастасія Констянтинівна</t>
  </si>
  <si>
    <t>Водолазська Поліна Юріївна</t>
  </si>
  <si>
    <t>Петрова Інна Володимирівна</t>
  </si>
  <si>
    <t>Козелецька Ганна Сергіївна</t>
  </si>
  <si>
    <t>Домбровська Наталія Миколаївна</t>
  </si>
  <si>
    <t>Сахаудінова Олександра Анатоліївна</t>
  </si>
  <si>
    <t>2ДТО-ЗВ</t>
  </si>
  <si>
    <t>Рибалова Вікторія Вікторівна</t>
  </si>
  <si>
    <t>Тищенко Тетяна Михайлівна</t>
  </si>
  <si>
    <t>Кравченко Сніжана Миколаївна</t>
  </si>
  <si>
    <t>Попова Тетяна Іванівна</t>
  </si>
  <si>
    <t>Лавриненко Карина Дмитрівна</t>
  </si>
  <si>
    <t>3ДТО-ЗВ</t>
  </si>
  <si>
    <t>2ДМ</t>
  </si>
  <si>
    <t>Дондонов Василь Дмитрович</t>
  </si>
  <si>
    <t>Кінкладзе Кристина Роїнівна</t>
  </si>
  <si>
    <t>Телешева Наталія Костянтинівна</t>
  </si>
  <si>
    <t>Смаглюк Юлія Вадимівна</t>
  </si>
  <si>
    <t>Колеснікова Ганна Володимирівна</t>
  </si>
  <si>
    <t>Ройко Вікторія Сергіївна</t>
  </si>
  <si>
    <t>Маленкова Владлена Олегівна</t>
  </si>
  <si>
    <t>Вакуленко Марія Станіславівна</t>
  </si>
  <si>
    <t>Мамутова Веліде Меметівна</t>
  </si>
  <si>
    <t>Коротков Артем Васильович</t>
  </si>
  <si>
    <t>Мацюта Ксенія Юріївна</t>
  </si>
  <si>
    <t>Мануйленко Марія Петрівна</t>
  </si>
  <si>
    <t>Шаповалов Микита Андрійович</t>
  </si>
  <si>
    <t>Ісадченко Владислав Сергійович</t>
  </si>
  <si>
    <t>Бишенко Аліна Олександрівна</t>
  </si>
  <si>
    <t>Акімов Дмитро Ігорович</t>
  </si>
  <si>
    <t>Калинюк Анастасія Павлівна</t>
  </si>
  <si>
    <t>Калінюк Анастасія Павлівна</t>
  </si>
  <si>
    <t>Максимов Андрій Петрович</t>
  </si>
  <si>
    <t>1ДзІ</t>
  </si>
  <si>
    <t>Деменко Наталія Ігорівна</t>
  </si>
  <si>
    <t>Семчук Анастасія Сергіївна</t>
  </si>
  <si>
    <t>Сальнікова Ольга Сергіївна</t>
  </si>
  <si>
    <t>Шаповал Поліна Володимирівна</t>
  </si>
  <si>
    <t>Дворова Дар'я Євгеніївна</t>
  </si>
  <si>
    <t>Висоцька Яна Юріївна</t>
  </si>
  <si>
    <t>14 ГД</t>
  </si>
  <si>
    <t>Долуда Анастасія Костянтинівна</t>
  </si>
  <si>
    <t>Лань Карина Сергіївна</t>
  </si>
  <si>
    <t>Томюк Яна Олександрівна</t>
  </si>
  <si>
    <t>2ДІ</t>
  </si>
  <si>
    <t>2ДзІ</t>
  </si>
  <si>
    <t>Лукінова Іріна Сергіївна</t>
  </si>
  <si>
    <t>Пінчук Ілона Михайловна</t>
  </si>
  <si>
    <t>4 ГД</t>
  </si>
  <si>
    <t>13 ГД</t>
  </si>
  <si>
    <t>1 ГД</t>
  </si>
  <si>
    <t>6 ГД</t>
  </si>
  <si>
    <t>2 ГД</t>
  </si>
  <si>
    <t>3 ГД</t>
  </si>
  <si>
    <t>12 ГД</t>
  </si>
  <si>
    <t>7 ГД</t>
  </si>
  <si>
    <t>11 ГД</t>
  </si>
  <si>
    <t>5 ГД</t>
  </si>
  <si>
    <t>10 ГД</t>
  </si>
  <si>
    <t>9 ГД</t>
  </si>
  <si>
    <t>8 ГД</t>
  </si>
  <si>
    <t>1 МД</t>
  </si>
  <si>
    <t>2 МД</t>
  </si>
  <si>
    <t>3 МД</t>
  </si>
  <si>
    <t>4 МД</t>
  </si>
  <si>
    <t>5 МД</t>
  </si>
  <si>
    <t>6 МД</t>
  </si>
  <si>
    <t>7 МД</t>
  </si>
  <si>
    <t>8 МД</t>
  </si>
  <si>
    <t>9 МД</t>
  </si>
  <si>
    <t>1 ДАЛС</t>
  </si>
  <si>
    <t>2 ДАЛС</t>
  </si>
  <si>
    <t>3 ДАЛС</t>
  </si>
  <si>
    <t>4 ДАЛС</t>
  </si>
  <si>
    <t>5 ДАЛС</t>
  </si>
  <si>
    <t>6 ДАЛС</t>
  </si>
  <si>
    <t>7 ДАЛС</t>
  </si>
  <si>
    <t>8 ДАЛС</t>
  </si>
  <si>
    <t>9 ДАЛС</t>
  </si>
  <si>
    <t>10 ДАЛС</t>
  </si>
  <si>
    <t>1 ХПТ</t>
  </si>
  <si>
    <t xml:space="preserve">2 ХПТ </t>
  </si>
  <si>
    <t>3 ХПТ</t>
  </si>
  <si>
    <t>4 ХПТ</t>
  </si>
  <si>
    <t>5 ХПТ</t>
  </si>
  <si>
    <t>6 ХПТ</t>
  </si>
  <si>
    <t>1 ДТО</t>
  </si>
  <si>
    <t>2 ДТО</t>
  </si>
  <si>
    <t>3 ДТО</t>
  </si>
  <si>
    <t>4 ДТО</t>
  </si>
  <si>
    <t>5 ДТО</t>
  </si>
  <si>
    <t>6 ДТО</t>
  </si>
  <si>
    <t>1 МЖ</t>
  </si>
  <si>
    <t>2 МЖ</t>
  </si>
  <si>
    <t>3 МЖ</t>
  </si>
  <si>
    <t>4 МЖ</t>
  </si>
  <si>
    <t>5 МЖ</t>
  </si>
  <si>
    <t>1 РЕТМ</t>
  </si>
  <si>
    <t>2 РЕТМ</t>
  </si>
  <si>
    <t>3 РЕТМ</t>
  </si>
  <si>
    <t>4 РЕТМ</t>
  </si>
  <si>
    <t>5 РЕТМ</t>
  </si>
  <si>
    <t>6 РЕТМ</t>
  </si>
  <si>
    <t>1 М</t>
  </si>
  <si>
    <t>2 М</t>
  </si>
  <si>
    <t>3 М</t>
  </si>
  <si>
    <t>4 М</t>
  </si>
  <si>
    <t>5 М</t>
  </si>
  <si>
    <t>2 ГР</t>
  </si>
  <si>
    <t>3 ГР</t>
  </si>
  <si>
    <t>4 ГР</t>
  </si>
  <si>
    <t>6 ГР</t>
  </si>
  <si>
    <t>7 ГР</t>
  </si>
  <si>
    <t>8 ГР</t>
  </si>
  <si>
    <t>9 ГР</t>
  </si>
  <si>
    <t>10 ГР</t>
  </si>
  <si>
    <t>1 СЖ</t>
  </si>
  <si>
    <t>2 СЖ</t>
  </si>
  <si>
    <t>3 СЖ</t>
  </si>
  <si>
    <t>4 СЖ</t>
  </si>
  <si>
    <t>5 СЖ</t>
  </si>
  <si>
    <t>1 ГР-ЗВ</t>
  </si>
  <si>
    <t>2 ГР-ЗВ</t>
  </si>
  <si>
    <t>3 ГР-ЗВ</t>
  </si>
  <si>
    <t>4 ГР-ЗВ</t>
  </si>
  <si>
    <t>5 ГР-ЗВ</t>
  </si>
  <si>
    <t>1 М-ЗВ</t>
  </si>
  <si>
    <t>2 М-ЗВ</t>
  </si>
  <si>
    <t>3 М-ЗВ</t>
  </si>
  <si>
    <t>4 М-ЗВ</t>
  </si>
  <si>
    <t>5 М-ЗВ</t>
  </si>
  <si>
    <t>6 М-ЗВ</t>
  </si>
  <si>
    <t>1 ТР-ЗВ</t>
  </si>
  <si>
    <t>2 ТР-ЗВ</t>
  </si>
  <si>
    <t>3 ТР-ЗВ</t>
  </si>
  <si>
    <t>4 ТР-ЗВ</t>
  </si>
  <si>
    <t>5 ТР-ЗВ</t>
  </si>
  <si>
    <t>6 ТР-ЗВ</t>
  </si>
  <si>
    <t>7 ТР-ЗВ</t>
  </si>
  <si>
    <t>1 СЖ-ЗВ</t>
  </si>
  <si>
    <t>2 СЖ-ЗВ</t>
  </si>
  <si>
    <t>3 СЖ-ЗВ</t>
  </si>
  <si>
    <t>4 СЖ-ЗВ</t>
  </si>
  <si>
    <t>5 СЖ-ЗВ</t>
  </si>
  <si>
    <t>2 ГД-ЗВ</t>
  </si>
  <si>
    <t>3 ГД-ЗВ</t>
  </si>
  <si>
    <t>4 ГД-ЗВ</t>
  </si>
  <si>
    <t>5 ГД-ЗВ</t>
  </si>
  <si>
    <t>6 ГД-ЗВ</t>
  </si>
  <si>
    <t>7 ГД-ЗВ</t>
  </si>
  <si>
    <t>8 ГД-ЗВ</t>
  </si>
  <si>
    <t>9 ГД-ЗВ</t>
  </si>
  <si>
    <t>10 ГД-ЗВ</t>
  </si>
  <si>
    <t>11 ГД-ЗВ</t>
  </si>
  <si>
    <t>1 ДІ-ЗВ</t>
  </si>
  <si>
    <t>2 ДІ-ЗВ</t>
  </si>
  <si>
    <t>3 ДІ-ЗВ</t>
  </si>
  <si>
    <t>4 ДІ-ЗВ</t>
  </si>
  <si>
    <t>5 ДІ-ЗВ</t>
  </si>
  <si>
    <t>6 ДІ-ЗВ</t>
  </si>
  <si>
    <t>7 ДІ-ЗВ</t>
  </si>
  <si>
    <t>8 ДІ-ЗВ</t>
  </si>
  <si>
    <t>1 ХПТ-ЗВ</t>
  </si>
  <si>
    <t>2 ХПТ-ЗВ</t>
  </si>
  <si>
    <t>3 ХПТ-ЗВ</t>
  </si>
  <si>
    <t>4 ХПТ-ЗВ</t>
  </si>
  <si>
    <t>1 ІД</t>
  </si>
  <si>
    <t>2 ІД</t>
  </si>
  <si>
    <t>3 ІД</t>
  </si>
  <si>
    <t>4 ІД</t>
  </si>
  <si>
    <t>5 ІД</t>
  </si>
  <si>
    <t>6 ІД</t>
  </si>
  <si>
    <t>7 ІД</t>
  </si>
  <si>
    <t>8 ІД</t>
  </si>
  <si>
    <t>9 ІД</t>
  </si>
  <si>
    <t>10 ІД</t>
  </si>
  <si>
    <t>11 ІД</t>
  </si>
  <si>
    <t>1 СМС</t>
  </si>
  <si>
    <t>2 СМС</t>
  </si>
  <si>
    <t>1 ІД-ЗВ</t>
  </si>
  <si>
    <t>2 ІД-ЗВ</t>
  </si>
  <si>
    <t>3 ІД-ЗВ</t>
  </si>
  <si>
    <t>Заочне відділення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</si>
</sst>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indexed="55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i/>
      <sz val="14"/>
      <color indexed="55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 Cyr"/>
      <family val="1"/>
      <charset val="204"/>
    </font>
    <font>
      <i/>
      <sz val="14"/>
      <color indexed="55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4"/>
      <color theme="1"/>
      <name val="Times New Roman Cyr"/>
      <family val="1"/>
      <charset val="204"/>
    </font>
    <font>
      <b/>
      <i/>
      <sz val="14"/>
      <color indexed="55"/>
      <name val="Times New Roman Cyr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indexed="55"/>
      <name val="Times New Roman"/>
      <family val="1"/>
      <charset val="204"/>
    </font>
    <font>
      <b/>
      <sz val="14"/>
      <color theme="0" tint="-0.34998626667073579"/>
      <name val="Times New Roman Cyr"/>
      <family val="1"/>
      <charset val="204"/>
    </font>
    <font>
      <b/>
      <sz val="14"/>
      <color theme="1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3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0" borderId="0" xfId="0" applyFont="1"/>
    <xf numFmtId="0" fontId="4" fillId="0" borderId="0" xfId="1" applyFont="1"/>
    <xf numFmtId="0" fontId="7" fillId="0" borderId="0" xfId="1" applyFont="1" applyAlignment="1">
      <alignment horizont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" fillId="0" borderId="1" xfId="0" applyFont="1" applyBorder="1"/>
    <xf numFmtId="2" fontId="2" fillId="3" borderId="1" xfId="1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/>
    <xf numFmtId="2" fontId="7" fillId="0" borderId="7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1" fillId="0" borderId="0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0" fillId="7" borderId="0" xfId="0" applyFill="1"/>
    <xf numFmtId="0" fontId="1" fillId="0" borderId="2" xfId="0" applyFont="1" applyFill="1" applyBorder="1"/>
    <xf numFmtId="0" fontId="1" fillId="0" borderId="1" xfId="0" applyFont="1" applyFill="1" applyBorder="1" applyAlignment="1">
      <alignment horizontal="center"/>
    </xf>
    <xf numFmtId="0" fontId="8" fillId="0" borderId="1" xfId="0" applyFont="1" applyBorder="1"/>
    <xf numFmtId="0" fontId="1" fillId="0" borderId="9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8" fillId="2" borderId="16" xfId="0" applyFont="1" applyFill="1" applyBorder="1"/>
    <xf numFmtId="0" fontId="8" fillId="0" borderId="2" xfId="0" applyFont="1" applyFill="1" applyBorder="1" applyAlignment="1">
      <alignment horizontal="center"/>
    </xf>
    <xf numFmtId="0" fontId="15" fillId="0" borderId="1" xfId="0" applyFont="1" applyFill="1" applyBorder="1"/>
    <xf numFmtId="0" fontId="8" fillId="2" borderId="4" xfId="0" applyFont="1" applyFill="1" applyBorder="1" applyAlignment="1">
      <alignment horizontal="center"/>
    </xf>
    <xf numFmtId="2" fontId="16" fillId="2" borderId="7" xfId="0" applyNumberFormat="1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" fillId="0" borderId="20" xfId="0" applyFont="1" applyFill="1" applyBorder="1" applyAlignment="1">
      <alignment vertical="justify" wrapText="1"/>
    </xf>
    <xf numFmtId="0" fontId="2" fillId="0" borderId="21" xfId="0" applyFont="1" applyFill="1" applyBorder="1" applyAlignment="1">
      <alignment vertical="justify" wrapText="1"/>
    </xf>
    <xf numFmtId="0" fontId="13" fillId="0" borderId="1" xfId="0" applyFont="1" applyFill="1" applyBorder="1"/>
    <xf numFmtId="0" fontId="2" fillId="0" borderId="1" xfId="0" applyFont="1" applyFill="1" applyBorder="1" applyAlignment="1">
      <alignment vertical="justify" wrapText="1"/>
    </xf>
    <xf numFmtId="2" fontId="20" fillId="0" borderId="7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7" xfId="0" applyFont="1" applyFill="1" applyBorder="1"/>
    <xf numFmtId="0" fontId="8" fillId="4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2" fontId="13" fillId="0" borderId="1" xfId="0" applyNumberFormat="1" applyFont="1" applyFill="1" applyBorder="1" applyAlignment="1">
      <alignment horizontal="center"/>
    </xf>
    <xf numFmtId="0" fontId="13" fillId="0" borderId="0" xfId="0" applyFont="1"/>
    <xf numFmtId="0" fontId="12" fillId="0" borderId="0" xfId="1" applyFont="1"/>
    <xf numFmtId="0" fontId="14" fillId="0" borderId="0" xfId="1" applyFont="1" applyAlignment="1">
      <alignment horizontal="center"/>
    </xf>
    <xf numFmtId="2" fontId="14" fillId="3" borderId="1" xfId="1" applyNumberFormat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/>
    <xf numFmtId="2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2" fontId="13" fillId="0" borderId="1" xfId="0" applyNumberFormat="1" applyFont="1" applyBorder="1"/>
    <xf numFmtId="0" fontId="13" fillId="0" borderId="2" xfId="0" applyFont="1" applyBorder="1"/>
    <xf numFmtId="2" fontId="13" fillId="2" borderId="2" xfId="0" applyNumberFormat="1" applyFont="1" applyFill="1" applyBorder="1" applyAlignment="1">
      <alignment horizontal="center"/>
    </xf>
    <xf numFmtId="0" fontId="13" fillId="0" borderId="2" xfId="0" applyFont="1" applyFill="1" applyBorder="1"/>
    <xf numFmtId="2" fontId="13" fillId="0" borderId="2" xfId="0" applyNumberFormat="1" applyFont="1" applyFill="1" applyBorder="1" applyAlignment="1">
      <alignment horizontal="center"/>
    </xf>
    <xf numFmtId="0" fontId="21" fillId="0" borderId="2" xfId="0" applyFont="1" applyBorder="1"/>
    <xf numFmtId="0" fontId="21" fillId="0" borderId="1" xfId="0" applyFont="1" applyFill="1" applyBorder="1"/>
    <xf numFmtId="0" fontId="21" fillId="0" borderId="1" xfId="0" applyFont="1" applyBorder="1"/>
    <xf numFmtId="2" fontId="8" fillId="0" borderId="1" xfId="0" applyNumberFormat="1" applyFont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left" vertical="justify"/>
    </xf>
    <xf numFmtId="2" fontId="13" fillId="0" borderId="1" xfId="0" applyNumberFormat="1" applyFont="1" applyBorder="1" applyAlignment="1">
      <alignment horizontal="left" vertical="center"/>
    </xf>
    <xf numFmtId="2" fontId="8" fillId="2" borderId="1" xfId="0" applyNumberFormat="1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2" fontId="13" fillId="0" borderId="1" xfId="0" applyNumberFormat="1" applyFont="1" applyFill="1" applyBorder="1" applyAlignment="1">
      <alignment horizontal="left"/>
    </xf>
    <xf numFmtId="2" fontId="13" fillId="2" borderId="1" xfId="0" applyNumberFormat="1" applyFont="1" applyFill="1" applyBorder="1" applyAlignment="1">
      <alignment horizontal="left"/>
    </xf>
    <xf numFmtId="2" fontId="13" fillId="0" borderId="1" xfId="0" applyNumberFormat="1" applyFont="1" applyBorder="1" applyAlignment="1">
      <alignment horizontal="left"/>
    </xf>
    <xf numFmtId="2" fontId="8" fillId="2" borderId="1" xfId="0" applyNumberFormat="1" applyFont="1" applyFill="1" applyBorder="1" applyAlignment="1">
      <alignment horizontal="left"/>
    </xf>
    <xf numFmtId="2" fontId="14" fillId="2" borderId="1" xfId="0" applyNumberFormat="1" applyFont="1" applyFill="1" applyBorder="1" applyAlignment="1">
      <alignment horizontal="left"/>
    </xf>
    <xf numFmtId="2" fontId="12" fillId="2" borderId="1" xfId="0" applyNumberFormat="1" applyFont="1" applyFill="1" applyBorder="1" applyAlignment="1">
      <alignment horizontal="left"/>
    </xf>
    <xf numFmtId="2" fontId="3" fillId="2" borderId="7" xfId="0" applyNumberFormat="1" applyFont="1" applyFill="1" applyBorder="1" applyAlignment="1">
      <alignment horizontal="left"/>
    </xf>
    <xf numFmtId="2" fontId="18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vertical="center"/>
    </xf>
    <xf numFmtId="2" fontId="13" fillId="2" borderId="1" xfId="0" applyNumberFormat="1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0" fontId="13" fillId="6" borderId="1" xfId="0" applyFont="1" applyFill="1" applyBorder="1"/>
    <xf numFmtId="2" fontId="13" fillId="6" borderId="7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2" fillId="2" borderId="1" xfId="1" applyFont="1" applyFill="1" applyBorder="1" applyAlignment="1">
      <alignment vertical="center" wrapText="1"/>
    </xf>
    <xf numFmtId="0" fontId="8" fillId="2" borderId="2" xfId="0" applyFont="1" applyFill="1" applyBorder="1" applyAlignment="1"/>
    <xf numFmtId="0" fontId="17" fillId="2" borderId="24" xfId="0" applyFont="1" applyFill="1" applyBorder="1" applyAlignment="1">
      <alignment horizontal="left"/>
    </xf>
    <xf numFmtId="0" fontId="8" fillId="2" borderId="3" xfId="0" applyFont="1" applyFill="1" applyBorder="1" applyAlignment="1"/>
    <xf numFmtId="0" fontId="2" fillId="2" borderId="0" xfId="0" applyFont="1" applyFill="1" applyBorder="1" applyAlignment="1">
      <alignment vertical="justify" wrapText="1"/>
    </xf>
    <xf numFmtId="0" fontId="19" fillId="0" borderId="1" xfId="0" applyFont="1" applyFill="1" applyBorder="1" applyAlignment="1">
      <alignment vertical="justify" wrapText="1"/>
    </xf>
    <xf numFmtId="0" fontId="17" fillId="0" borderId="1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13" fillId="8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left"/>
    </xf>
    <xf numFmtId="0" fontId="13" fillId="2" borderId="5" xfId="0" applyFont="1" applyFill="1" applyBorder="1"/>
    <xf numFmtId="0" fontId="13" fillId="2" borderId="7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justify" wrapText="1"/>
    </xf>
    <xf numFmtId="2" fontId="2" fillId="2" borderId="7" xfId="0" applyNumberFormat="1" applyFont="1" applyFill="1" applyBorder="1" applyAlignment="1">
      <alignment horizontal="left"/>
    </xf>
    <xf numFmtId="0" fontId="2" fillId="2" borderId="21" xfId="0" applyFont="1" applyFill="1" applyBorder="1" applyAlignment="1">
      <alignment vertical="justify" wrapText="1"/>
    </xf>
    <xf numFmtId="0" fontId="8" fillId="2" borderId="19" xfId="0" applyFont="1" applyFill="1" applyBorder="1" applyAlignment="1">
      <alignment horizontal="center"/>
    </xf>
    <xf numFmtId="0" fontId="13" fillId="2" borderId="2" xfId="0" applyFont="1" applyFill="1" applyBorder="1"/>
    <xf numFmtId="2" fontId="8" fillId="2" borderId="1" xfId="0" applyNumberFormat="1" applyFont="1" applyFill="1" applyBorder="1" applyAlignment="1">
      <alignment horizontal="left" vertical="center"/>
    </xf>
    <xf numFmtId="2" fontId="8" fillId="0" borderId="4" xfId="0" applyNumberFormat="1" applyFont="1" applyFill="1" applyBorder="1" applyAlignment="1">
      <alignment horizontal="left" vertical="center"/>
    </xf>
    <xf numFmtId="2" fontId="22" fillId="0" borderId="1" xfId="0" applyNumberFormat="1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left" vertical="justify"/>
    </xf>
    <xf numFmtId="0" fontId="8" fillId="2" borderId="7" xfId="0" applyFont="1" applyFill="1" applyBorder="1" applyAlignment="1">
      <alignment horizontal="left"/>
    </xf>
    <xf numFmtId="0" fontId="8" fillId="6" borderId="19" xfId="0" applyFont="1" applyFill="1" applyBorder="1" applyAlignment="1"/>
    <xf numFmtId="2" fontId="2" fillId="2" borderId="4" xfId="0" applyNumberFormat="1" applyFont="1" applyFill="1" applyBorder="1" applyAlignment="1">
      <alignment horizontal="left" vertical="justify"/>
    </xf>
    <xf numFmtId="2" fontId="2" fillId="0" borderId="4" xfId="0" applyNumberFormat="1" applyFont="1" applyFill="1" applyBorder="1" applyAlignment="1">
      <alignment horizontal="left" vertical="justify"/>
    </xf>
    <xf numFmtId="0" fontId="8" fillId="2" borderId="17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3" fillId="9" borderId="1" xfId="0" applyFont="1" applyFill="1" applyBorder="1"/>
    <xf numFmtId="0" fontId="13" fillId="2" borderId="2" xfId="0" applyFont="1" applyFill="1" applyBorder="1" applyAlignment="1">
      <alignment horizontal="left"/>
    </xf>
    <xf numFmtId="2" fontId="13" fillId="2" borderId="1" xfId="0" applyNumberFormat="1" applyFont="1" applyFill="1" applyBorder="1"/>
    <xf numFmtId="2" fontId="13" fillId="2" borderId="11" xfId="0" applyNumberFormat="1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2" fontId="16" fillId="2" borderId="1" xfId="0" applyNumberFormat="1" applyFont="1" applyFill="1" applyBorder="1" applyAlignment="1">
      <alignment horizontal="left"/>
    </xf>
    <xf numFmtId="0" fontId="13" fillId="2" borderId="1" xfId="0" applyFont="1" applyFill="1" applyBorder="1" applyAlignment="1"/>
    <xf numFmtId="2" fontId="13" fillId="2" borderId="2" xfId="0" applyNumberFormat="1" applyFont="1" applyFill="1" applyBorder="1" applyAlignment="1">
      <alignment horizontal="left"/>
    </xf>
    <xf numFmtId="0" fontId="13" fillId="2" borderId="31" xfId="0" applyFont="1" applyFill="1" applyBorder="1" applyAlignment="1">
      <alignment horizontal="left"/>
    </xf>
    <xf numFmtId="2" fontId="10" fillId="2" borderId="1" xfId="0" applyNumberFormat="1" applyFont="1" applyFill="1" applyBorder="1" applyAlignment="1">
      <alignment horizontal="center"/>
    </xf>
    <xf numFmtId="0" fontId="13" fillId="2" borderId="31" xfId="0" applyFont="1" applyFill="1" applyBorder="1"/>
    <xf numFmtId="2" fontId="14" fillId="2" borderId="16" xfId="0" applyNumberFormat="1" applyFont="1" applyFill="1" applyBorder="1" applyAlignment="1">
      <alignment horizontal="left"/>
    </xf>
    <xf numFmtId="2" fontId="12" fillId="2" borderId="16" xfId="0" applyNumberFormat="1" applyFont="1" applyFill="1" applyBorder="1" applyAlignment="1">
      <alignment horizontal="left"/>
    </xf>
    <xf numFmtId="0" fontId="25" fillId="0" borderId="0" xfId="0" applyFont="1"/>
    <xf numFmtId="2" fontId="13" fillId="2" borderId="4" xfId="0" applyNumberFormat="1" applyFont="1" applyFill="1" applyBorder="1" applyAlignment="1">
      <alignment horizontal="left"/>
    </xf>
    <xf numFmtId="2" fontId="9" fillId="2" borderId="1" xfId="0" applyNumberFormat="1" applyFont="1" applyFill="1" applyBorder="1" applyAlignment="1">
      <alignment horizontal="left"/>
    </xf>
    <xf numFmtId="2" fontId="13" fillId="0" borderId="11" xfId="0" applyNumberFormat="1" applyFont="1" applyBorder="1" applyAlignment="1">
      <alignment horizontal="left"/>
    </xf>
    <xf numFmtId="2" fontId="8" fillId="0" borderId="4" xfId="0" applyNumberFormat="1" applyFont="1" applyBorder="1" applyAlignment="1">
      <alignment horizontal="left" vertical="center"/>
    </xf>
    <xf numFmtId="2" fontId="16" fillId="2" borderId="1" xfId="0" applyNumberFormat="1" applyFont="1" applyFill="1" applyBorder="1" applyAlignment="1">
      <alignment horizontal="left" vertical="justify"/>
    </xf>
    <xf numFmtId="0" fontId="12" fillId="2" borderId="1" xfId="0" applyFont="1" applyFill="1" applyBorder="1" applyAlignment="1">
      <alignment vertical="justify" wrapText="1"/>
    </xf>
    <xf numFmtId="0" fontId="10" fillId="2" borderId="1" xfId="0" applyFont="1" applyFill="1" applyBorder="1"/>
    <xf numFmtId="2" fontId="13" fillId="2" borderId="4" xfId="0" applyNumberFormat="1" applyFont="1" applyFill="1" applyBorder="1" applyAlignment="1">
      <alignment horizontal="center"/>
    </xf>
    <xf numFmtId="0" fontId="22" fillId="2" borderId="1" xfId="0" applyFont="1" applyFill="1" applyBorder="1"/>
    <xf numFmtId="0" fontId="13" fillId="2" borderId="4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center" wrapText="1"/>
    </xf>
    <xf numFmtId="2" fontId="7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justify" wrapText="1"/>
    </xf>
    <xf numFmtId="0" fontId="12" fillId="2" borderId="1" xfId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vertical="center"/>
    </xf>
    <xf numFmtId="0" fontId="12" fillId="2" borderId="3" xfId="0" applyFont="1" applyFill="1" applyBorder="1" applyAlignment="1">
      <alignment vertical="justify" wrapText="1"/>
    </xf>
    <xf numFmtId="0" fontId="8" fillId="0" borderId="1" xfId="0" applyFont="1" applyBorder="1" applyAlignment="1">
      <alignment horizontal="left"/>
    </xf>
    <xf numFmtId="2" fontId="18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left" wrapText="1"/>
    </xf>
    <xf numFmtId="2" fontId="22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vertical="center"/>
    </xf>
    <xf numFmtId="2" fontId="8" fillId="0" borderId="4" xfId="0" applyNumberFormat="1" applyFont="1" applyBorder="1" applyAlignment="1">
      <alignment horizontal="left"/>
    </xf>
    <xf numFmtId="2" fontId="13" fillId="0" borderId="4" xfId="0" applyNumberFormat="1" applyFont="1" applyBorder="1" applyAlignment="1">
      <alignment horizontal="left"/>
    </xf>
    <xf numFmtId="2" fontId="8" fillId="0" borderId="9" xfId="0" applyNumberFormat="1" applyFont="1" applyFill="1" applyBorder="1" applyAlignment="1">
      <alignment horizontal="left" vertical="center"/>
    </xf>
    <xf numFmtId="2" fontId="8" fillId="0" borderId="10" xfId="0" applyNumberFormat="1" applyFont="1" applyBorder="1" applyAlignment="1">
      <alignment horizontal="left" vertical="center"/>
    </xf>
    <xf numFmtId="2" fontId="14" fillId="0" borderId="7" xfId="0" applyNumberFormat="1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8" fillId="2" borderId="15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2" fontId="16" fillId="2" borderId="11" xfId="0" applyNumberFormat="1" applyFont="1" applyFill="1" applyBorder="1" applyAlignment="1">
      <alignment horizontal="left" vertical="justify"/>
    </xf>
    <xf numFmtId="0" fontId="8" fillId="2" borderId="26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2" fillId="0" borderId="34" xfId="0" applyFont="1" applyFill="1" applyBorder="1" applyAlignment="1">
      <alignment vertical="justify" wrapText="1"/>
    </xf>
    <xf numFmtId="2" fontId="2" fillId="0" borderId="16" xfId="0" applyNumberFormat="1" applyFont="1" applyFill="1" applyBorder="1" applyAlignment="1">
      <alignment horizontal="left" vertical="justify"/>
    </xf>
    <xf numFmtId="2" fontId="24" fillId="0" borderId="1" xfId="0" applyNumberFormat="1" applyFont="1" applyFill="1" applyBorder="1" applyAlignment="1">
      <alignment horizontal="left" vertical="center"/>
    </xf>
    <xf numFmtId="0" fontId="8" fillId="0" borderId="3" xfId="0" applyFont="1" applyFill="1" applyBorder="1"/>
    <xf numFmtId="2" fontId="8" fillId="2" borderId="16" xfId="0" applyNumberFormat="1" applyFont="1" applyFill="1" applyBorder="1" applyAlignment="1">
      <alignment horizontal="left"/>
    </xf>
    <xf numFmtId="2" fontId="3" fillId="0" borderId="16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2" borderId="27" xfId="0" applyFont="1" applyFill="1" applyBorder="1" applyAlignment="1">
      <alignment horizontal="left"/>
    </xf>
    <xf numFmtId="0" fontId="13" fillId="2" borderId="16" xfId="0" applyFont="1" applyFill="1" applyBorder="1" applyAlignment="1">
      <alignment horizontal="left"/>
    </xf>
    <xf numFmtId="2" fontId="8" fillId="2" borderId="4" xfId="0" applyNumberFormat="1" applyFont="1" applyFill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5" fillId="0" borderId="0" xfId="0" applyFont="1" applyFill="1" applyBorder="1"/>
    <xf numFmtId="2" fontId="2" fillId="2" borderId="36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2" fontId="3" fillId="2" borderId="3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2" borderId="27" xfId="0" applyNumberFormat="1" applyFont="1" applyFill="1" applyBorder="1" applyAlignment="1">
      <alignment horizont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justify" wrapText="1"/>
    </xf>
    <xf numFmtId="2" fontId="12" fillId="0" borderId="7" xfId="0" applyNumberFormat="1" applyFont="1" applyFill="1" applyBorder="1" applyAlignment="1">
      <alignment horizontal="left" vertical="justify"/>
    </xf>
    <xf numFmtId="0" fontId="10" fillId="2" borderId="7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" fillId="2" borderId="0" xfId="0" applyFont="1" applyFill="1" applyBorder="1"/>
    <xf numFmtId="0" fontId="12" fillId="2" borderId="0" xfId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left" vertical="justify"/>
    </xf>
    <xf numFmtId="2" fontId="18" fillId="0" borderId="1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/>
    <xf numFmtId="0" fontId="15" fillId="0" borderId="0" xfId="0" applyFont="1"/>
    <xf numFmtId="0" fontId="13" fillId="8" borderId="1" xfId="0" applyFont="1" applyFill="1" applyBorder="1"/>
    <xf numFmtId="2" fontId="13" fillId="8" borderId="1" xfId="0" applyNumberFormat="1" applyFont="1" applyFill="1" applyBorder="1" applyAlignment="1">
      <alignment horizontal="center"/>
    </xf>
    <xf numFmtId="2" fontId="13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vertical="justify" wrapText="1"/>
    </xf>
    <xf numFmtId="0" fontId="8" fillId="8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left"/>
    </xf>
    <xf numFmtId="0" fontId="8" fillId="8" borderId="16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left" wrapText="1"/>
    </xf>
    <xf numFmtId="0" fontId="8" fillId="8" borderId="3" xfId="0" applyFont="1" applyFill="1" applyBorder="1" applyAlignment="1">
      <alignment horizontal="left"/>
    </xf>
    <xf numFmtId="0" fontId="8" fillId="8" borderId="13" xfId="0" applyFont="1" applyFill="1" applyBorder="1" applyAlignment="1">
      <alignment horizontal="left"/>
    </xf>
    <xf numFmtId="0" fontId="8" fillId="8" borderId="13" xfId="0" applyFont="1" applyFill="1" applyBorder="1"/>
    <xf numFmtId="0" fontId="8" fillId="8" borderId="13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2" fontId="13" fillId="0" borderId="1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0" fillId="0" borderId="5" xfId="0" applyFont="1" applyFill="1" applyBorder="1"/>
    <xf numFmtId="0" fontId="1" fillId="0" borderId="1" xfId="0" applyFont="1" applyFill="1" applyBorder="1" applyAlignment="1">
      <alignment wrapText="1"/>
    </xf>
    <xf numFmtId="1" fontId="28" fillId="0" borderId="4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3" borderId="5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2" xfId="1" applyNumberFormat="1" applyFont="1" applyFill="1" applyBorder="1" applyAlignment="1">
      <alignment horizontal="center" vertical="center" wrapText="1"/>
    </xf>
    <xf numFmtId="2" fontId="2" fillId="3" borderId="7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8" fillId="8" borderId="3" xfId="0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2" fontId="2" fillId="3" borderId="3" xfId="1" applyNumberFormat="1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8" borderId="5" xfId="1" applyFont="1" applyFill="1" applyBorder="1" applyAlignment="1">
      <alignment horizontal="center" vertical="center" wrapText="1"/>
    </xf>
    <xf numFmtId="0" fontId="2" fillId="8" borderId="14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27" fillId="8" borderId="3" xfId="1" applyFont="1" applyFill="1" applyBorder="1" applyAlignment="1">
      <alignment horizontal="center" vertical="center" wrapText="1"/>
    </xf>
    <xf numFmtId="0" fontId="27" fillId="8" borderId="13" xfId="1" applyFont="1" applyFill="1" applyBorder="1" applyAlignment="1">
      <alignment horizontal="center" vertical="center" wrapText="1"/>
    </xf>
    <xf numFmtId="0" fontId="27" fillId="8" borderId="4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7" fillId="5" borderId="22" xfId="0" applyFont="1" applyFill="1" applyBorder="1" applyAlignment="1">
      <alignment horizontal="center" wrapText="1"/>
    </xf>
    <xf numFmtId="0" fontId="17" fillId="5" borderId="0" xfId="0" applyFont="1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17" fillId="8" borderId="28" xfId="0" applyFont="1" applyFill="1" applyBorder="1" applyAlignment="1">
      <alignment horizontal="center"/>
    </xf>
    <xf numFmtId="0" fontId="17" fillId="8" borderId="23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/>
    </xf>
    <xf numFmtId="0" fontId="9" fillId="8" borderId="28" xfId="0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29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 wrapText="1"/>
    </xf>
    <xf numFmtId="0" fontId="8" fillId="5" borderId="30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/>
    </xf>
    <xf numFmtId="0" fontId="8" fillId="8" borderId="35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8" borderId="32" xfId="0" applyFont="1" applyFill="1" applyBorder="1" applyAlignment="1">
      <alignment horizontal="center"/>
    </xf>
    <xf numFmtId="0" fontId="8" fillId="8" borderId="12" xfId="0" applyFont="1" applyFill="1" applyBorder="1" applyAlignment="1">
      <alignment horizontal="center"/>
    </xf>
    <xf numFmtId="0" fontId="13" fillId="8" borderId="6" xfId="0" applyFont="1" applyFill="1" applyBorder="1" applyAlignment="1">
      <alignment horizontal="center"/>
    </xf>
    <xf numFmtId="0" fontId="13" fillId="8" borderId="33" xfId="0" applyFont="1" applyFill="1" applyBorder="1" applyAlignment="1">
      <alignment horizontal="center"/>
    </xf>
    <xf numFmtId="0" fontId="13" fillId="8" borderId="8" xfId="0" applyFont="1" applyFill="1" applyBorder="1" applyAlignment="1">
      <alignment horizontal="center"/>
    </xf>
    <xf numFmtId="0" fontId="12" fillId="8" borderId="5" xfId="1" applyFont="1" applyFill="1" applyBorder="1" applyAlignment="1">
      <alignment horizontal="center" vertical="center" wrapText="1"/>
    </xf>
    <xf numFmtId="0" fontId="12" fillId="8" borderId="14" xfId="1" applyFont="1" applyFill="1" applyBorder="1" applyAlignment="1">
      <alignment horizontal="center" vertical="center" wrapText="1"/>
    </xf>
    <xf numFmtId="0" fontId="12" fillId="8" borderId="9" xfId="1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/>
    </xf>
    <xf numFmtId="0" fontId="12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5EBC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44"/>
  <sheetViews>
    <sheetView topLeftCell="A37" workbookViewId="0">
      <selection activeCell="P45" sqref="P45"/>
    </sheetView>
  </sheetViews>
  <sheetFormatPr defaultRowHeight="18.75" outlineLevelCol="1" x14ac:dyDescent="0.3"/>
  <cols>
    <col min="1" max="1" width="5.28515625" style="173" customWidth="1"/>
    <col min="2" max="2" width="12.85546875" customWidth="1"/>
    <col min="3" max="3" width="49.42578125" customWidth="1"/>
    <col min="4" max="4" width="13.85546875" customWidth="1"/>
    <col min="5" max="5" width="15.42578125" style="3" customWidth="1" outlineLevel="1"/>
    <col min="6" max="6" width="16.42578125" style="3" customWidth="1" outlineLevel="1"/>
    <col min="7" max="7" width="0.28515625" style="3" customWidth="1" outlineLevel="1"/>
    <col min="8" max="8" width="14.140625" style="3" hidden="1" customWidth="1" outlineLevel="1"/>
    <col min="9" max="9" width="16.5703125" style="3" hidden="1" customWidth="1"/>
    <col min="10" max="10" width="20.42578125" style="3" hidden="1" customWidth="1"/>
    <col min="11" max="27" width="5.7109375" style="3" customWidth="1"/>
  </cols>
  <sheetData>
    <row r="1" spans="1:27" ht="23.25" x14ac:dyDescent="0.35">
      <c r="B1" s="146" t="s">
        <v>19</v>
      </c>
    </row>
    <row r="2" spans="1:27" x14ac:dyDescent="0.3">
      <c r="B2" s="4"/>
      <c r="C2" s="266"/>
      <c r="D2" s="266"/>
      <c r="E2" s="4"/>
      <c r="F2" s="4"/>
      <c r="G2" s="5"/>
      <c r="H2" s="4"/>
    </row>
    <row r="3" spans="1:27" ht="29.25" customHeight="1" x14ac:dyDescent="0.3">
      <c r="A3" s="267" t="s">
        <v>38</v>
      </c>
      <c r="B3" s="268"/>
      <c r="C3" s="271" t="s">
        <v>3</v>
      </c>
      <c r="D3" s="273" t="s">
        <v>4</v>
      </c>
      <c r="E3" s="275" t="s">
        <v>5</v>
      </c>
      <c r="F3" s="274" t="s">
        <v>6</v>
      </c>
      <c r="G3" s="287" t="s">
        <v>0</v>
      </c>
      <c r="H3" s="288"/>
      <c r="I3" s="289" t="s">
        <v>12</v>
      </c>
      <c r="J3" s="290" t="s">
        <v>11</v>
      </c>
    </row>
    <row r="4" spans="1:27" ht="23.25" customHeight="1" x14ac:dyDescent="0.3">
      <c r="A4" s="269"/>
      <c r="B4" s="270"/>
      <c r="C4" s="272"/>
      <c r="D4" s="274"/>
      <c r="E4" s="276"/>
      <c r="F4" s="274"/>
      <c r="G4" s="7" t="s">
        <v>1</v>
      </c>
      <c r="H4" s="11" t="s">
        <v>2</v>
      </c>
      <c r="I4" s="289"/>
      <c r="J4" s="290"/>
    </row>
    <row r="5" spans="1:27" ht="19.5" customHeight="1" x14ac:dyDescent="0.3">
      <c r="A5" s="291" t="s">
        <v>17</v>
      </c>
      <c r="B5" s="292"/>
      <c r="C5" s="292"/>
      <c r="D5" s="292"/>
      <c r="E5" s="292"/>
      <c r="F5" s="292"/>
      <c r="G5" s="292"/>
      <c r="H5" s="292"/>
      <c r="I5" s="292"/>
      <c r="J5" s="293"/>
    </row>
    <row r="6" spans="1:27" s="13" customFormat="1" ht="19.5" customHeight="1" x14ac:dyDescent="0.3">
      <c r="A6" s="174">
        <v>1</v>
      </c>
      <c r="B6" s="102" t="s">
        <v>180</v>
      </c>
      <c r="C6" s="117" t="s">
        <v>76</v>
      </c>
      <c r="D6" s="81">
        <v>90.28</v>
      </c>
      <c r="E6" s="44">
        <v>95</v>
      </c>
      <c r="F6" s="207">
        <v>72</v>
      </c>
      <c r="G6" s="231">
        <f t="shared" ref="G6:G19" si="0">D6+E6+F6</f>
        <v>257.27999999999997</v>
      </c>
      <c r="H6" s="232">
        <f t="shared" ref="H6:H19" si="1">G6/3</f>
        <v>85.759999999999991</v>
      </c>
      <c r="I6" s="233"/>
      <c r="J6" s="294" t="s">
        <v>31</v>
      </c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</row>
    <row r="7" spans="1:27" s="13" customFormat="1" ht="19.5" customHeight="1" x14ac:dyDescent="0.3">
      <c r="A7" s="174">
        <v>2</v>
      </c>
      <c r="B7" s="102" t="s">
        <v>182</v>
      </c>
      <c r="C7" s="160" t="s">
        <v>82</v>
      </c>
      <c r="D7" s="80">
        <v>83.8</v>
      </c>
      <c r="E7" s="44">
        <v>99</v>
      </c>
      <c r="F7" s="207">
        <v>97</v>
      </c>
      <c r="G7" s="231">
        <f t="shared" si="0"/>
        <v>279.8</v>
      </c>
      <c r="H7" s="232">
        <f t="shared" si="1"/>
        <v>93.266666666666666</v>
      </c>
      <c r="I7" s="233"/>
      <c r="J7" s="295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</row>
    <row r="8" spans="1:27" s="13" customFormat="1" ht="19.5" customHeight="1" x14ac:dyDescent="0.3">
      <c r="A8" s="174">
        <v>3</v>
      </c>
      <c r="B8" s="102" t="s">
        <v>183</v>
      </c>
      <c r="C8" s="94" t="s">
        <v>85</v>
      </c>
      <c r="D8" s="95">
        <v>83.77</v>
      </c>
      <c r="E8" s="44">
        <v>90</v>
      </c>
      <c r="F8" s="207">
        <v>80</v>
      </c>
      <c r="G8" s="231">
        <f t="shared" si="0"/>
        <v>253.76999999999998</v>
      </c>
      <c r="H8" s="232">
        <f t="shared" si="1"/>
        <v>84.589999999999989</v>
      </c>
      <c r="I8" s="235"/>
      <c r="J8" s="295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</row>
    <row r="9" spans="1:27" s="2" customFormat="1" ht="15.95" customHeight="1" x14ac:dyDescent="0.3">
      <c r="A9" s="222">
        <v>4</v>
      </c>
      <c r="B9" s="223" t="s">
        <v>178</v>
      </c>
      <c r="C9" s="224" t="s">
        <v>92</v>
      </c>
      <c r="D9" s="225">
        <v>92.7</v>
      </c>
      <c r="E9" s="226">
        <v>0</v>
      </c>
      <c r="F9" s="227">
        <v>64</v>
      </c>
      <c r="G9" s="228">
        <f t="shared" si="0"/>
        <v>156.69999999999999</v>
      </c>
      <c r="H9" s="229">
        <f t="shared" si="1"/>
        <v>52.233333333333327</v>
      </c>
      <c r="I9" s="230"/>
      <c r="J9" s="295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s="2" customFormat="1" ht="15.95" customHeight="1" x14ac:dyDescent="0.3">
      <c r="A10" s="174">
        <v>5</v>
      </c>
      <c r="B10" s="102" t="s">
        <v>187</v>
      </c>
      <c r="C10" s="155" t="s">
        <v>96</v>
      </c>
      <c r="D10" s="86">
        <v>79.900000000000006</v>
      </c>
      <c r="E10" s="44">
        <v>98</v>
      </c>
      <c r="F10" s="207">
        <v>70</v>
      </c>
      <c r="G10" s="42">
        <f t="shared" si="0"/>
        <v>247.9</v>
      </c>
      <c r="H10" s="43">
        <f t="shared" si="1"/>
        <v>82.63333333333334</v>
      </c>
      <c r="I10" s="32"/>
      <c r="J10" s="295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s="2" customFormat="1" ht="15.95" customHeight="1" x14ac:dyDescent="0.3">
      <c r="A11" s="174">
        <v>6</v>
      </c>
      <c r="B11" s="102" t="s">
        <v>181</v>
      </c>
      <c r="C11" s="117" t="s">
        <v>145</v>
      </c>
      <c r="D11" s="81">
        <v>88</v>
      </c>
      <c r="E11" s="44">
        <v>92</v>
      </c>
      <c r="F11" s="207">
        <v>87</v>
      </c>
      <c r="G11" s="42">
        <f t="shared" si="0"/>
        <v>267</v>
      </c>
      <c r="H11" s="43">
        <f t="shared" si="1"/>
        <v>89</v>
      </c>
      <c r="I11" s="32"/>
      <c r="J11" s="295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s="2" customFormat="1" ht="15.95" customHeight="1" x14ac:dyDescent="0.3">
      <c r="A12" s="174">
        <v>7</v>
      </c>
      <c r="B12" s="102" t="s">
        <v>185</v>
      </c>
      <c r="C12" s="68" t="s">
        <v>148</v>
      </c>
      <c r="D12" s="162">
        <v>81.510000000000005</v>
      </c>
      <c r="E12" s="44">
        <v>95</v>
      </c>
      <c r="F12" s="207">
        <v>80</v>
      </c>
      <c r="G12" s="42">
        <f t="shared" si="0"/>
        <v>256.51</v>
      </c>
      <c r="H12" s="43">
        <f t="shared" si="1"/>
        <v>85.50333333333333</v>
      </c>
      <c r="I12" s="32"/>
      <c r="J12" s="295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s="2" customFormat="1" ht="15.95" customHeight="1" x14ac:dyDescent="0.3">
      <c r="A13" s="174">
        <v>8</v>
      </c>
      <c r="B13" s="102" t="s">
        <v>190</v>
      </c>
      <c r="C13" s="168" t="s">
        <v>149</v>
      </c>
      <c r="D13" s="169">
        <v>71.459999999999994</v>
      </c>
      <c r="E13" s="44">
        <v>80</v>
      </c>
      <c r="F13" s="207">
        <v>60</v>
      </c>
      <c r="G13" s="42">
        <f t="shared" si="0"/>
        <v>211.45999999999998</v>
      </c>
      <c r="H13" s="43">
        <f t="shared" si="1"/>
        <v>70.486666666666665</v>
      </c>
      <c r="I13" s="32"/>
      <c r="J13" s="295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s="2" customFormat="1" ht="15.95" customHeight="1" x14ac:dyDescent="0.3">
      <c r="A14" s="174">
        <v>9</v>
      </c>
      <c r="B14" s="102" t="s">
        <v>189</v>
      </c>
      <c r="C14" s="168" t="s">
        <v>153</v>
      </c>
      <c r="D14" s="169">
        <v>69.33</v>
      </c>
      <c r="E14" s="44">
        <v>80</v>
      </c>
      <c r="F14" s="207">
        <v>62</v>
      </c>
      <c r="G14" s="42">
        <f t="shared" si="0"/>
        <v>211.32999999999998</v>
      </c>
      <c r="H14" s="43">
        <f t="shared" si="1"/>
        <v>70.443333333333328</v>
      </c>
      <c r="I14" s="153"/>
      <c r="J14" s="295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s="2" customFormat="1" ht="15.95" customHeight="1" x14ac:dyDescent="0.3">
      <c r="A15" s="174">
        <v>10</v>
      </c>
      <c r="B15" s="102" t="s">
        <v>188</v>
      </c>
      <c r="C15" s="168" t="s">
        <v>154</v>
      </c>
      <c r="D15" s="169">
        <v>77.5</v>
      </c>
      <c r="E15" s="44">
        <v>80</v>
      </c>
      <c r="F15" s="207">
        <v>60</v>
      </c>
      <c r="G15" s="42">
        <f t="shared" si="0"/>
        <v>217.5</v>
      </c>
      <c r="H15" s="43">
        <f t="shared" si="1"/>
        <v>72.5</v>
      </c>
      <c r="I15" s="32"/>
      <c r="J15" s="295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s="2" customFormat="1" ht="15.95" customHeight="1" x14ac:dyDescent="0.3">
      <c r="A16" s="174">
        <v>11</v>
      </c>
      <c r="B16" s="102" t="s">
        <v>186</v>
      </c>
      <c r="C16" s="168" t="s">
        <v>160</v>
      </c>
      <c r="D16" s="169">
        <v>80.900000000000006</v>
      </c>
      <c r="E16" s="44">
        <v>98</v>
      </c>
      <c r="F16" s="207">
        <v>75</v>
      </c>
      <c r="G16" s="42">
        <f t="shared" si="0"/>
        <v>253.9</v>
      </c>
      <c r="H16" s="43">
        <f t="shared" si="1"/>
        <v>84.63333333333334</v>
      </c>
      <c r="I16" s="32"/>
      <c r="J16" s="295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s="2" customFormat="1" ht="15.95" customHeight="1" x14ac:dyDescent="0.3">
      <c r="A17" s="174">
        <v>12</v>
      </c>
      <c r="B17" s="102" t="s">
        <v>184</v>
      </c>
      <c r="C17" s="168" t="s">
        <v>165</v>
      </c>
      <c r="D17" s="169">
        <v>81.819999999999993</v>
      </c>
      <c r="E17" s="44">
        <v>75</v>
      </c>
      <c r="F17" s="207">
        <v>68</v>
      </c>
      <c r="G17" s="42">
        <f t="shared" si="0"/>
        <v>224.82</v>
      </c>
      <c r="H17" s="43">
        <f t="shared" si="1"/>
        <v>74.94</v>
      </c>
      <c r="I17" s="32"/>
      <c r="J17" s="295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s="2" customFormat="1" ht="15.95" customHeight="1" x14ac:dyDescent="0.3">
      <c r="A18" s="174">
        <v>13</v>
      </c>
      <c r="B18" s="102" t="s">
        <v>179</v>
      </c>
      <c r="C18" s="168" t="s">
        <v>167</v>
      </c>
      <c r="D18" s="169">
        <v>92.62</v>
      </c>
      <c r="E18" s="44">
        <v>94</v>
      </c>
      <c r="F18" s="207">
        <v>64</v>
      </c>
      <c r="G18" s="42">
        <f t="shared" si="0"/>
        <v>250.62</v>
      </c>
      <c r="H18" s="43">
        <f t="shared" si="1"/>
        <v>83.54</v>
      </c>
      <c r="I18" s="161"/>
      <c r="J18" s="29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s="2" customFormat="1" ht="15.95" customHeight="1" x14ac:dyDescent="0.3">
      <c r="A19" s="174">
        <v>14</v>
      </c>
      <c r="B19" s="102" t="s">
        <v>170</v>
      </c>
      <c r="C19" s="37" t="s">
        <v>171</v>
      </c>
      <c r="D19" s="88">
        <v>90.89</v>
      </c>
      <c r="E19" s="44">
        <v>99</v>
      </c>
      <c r="F19" s="207">
        <v>97</v>
      </c>
      <c r="G19" s="42">
        <f t="shared" si="0"/>
        <v>286.89</v>
      </c>
      <c r="H19" s="43">
        <f t="shared" si="1"/>
        <v>95.63</v>
      </c>
      <c r="I19" s="153"/>
      <c r="J19" s="296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s="18" customFormat="1" ht="15.95" customHeight="1" x14ac:dyDescent="0.3">
      <c r="A20" s="297"/>
      <c r="B20" s="298"/>
      <c r="C20" s="298"/>
      <c r="D20" s="298"/>
      <c r="E20" s="298"/>
      <c r="F20" s="299"/>
      <c r="G20" s="260">
        <f t="shared" ref="G20" si="2">D20+E20+F20</f>
        <v>0</v>
      </c>
      <c r="H20" s="261">
        <f t="shared" ref="H20" si="3">G20/3</f>
        <v>0</v>
      </c>
      <c r="I20" s="262"/>
      <c r="J20" s="263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</row>
    <row r="21" spans="1:27" s="2" customFormat="1" ht="15.95" customHeight="1" x14ac:dyDescent="0.3">
      <c r="A21" s="174">
        <v>1</v>
      </c>
      <c r="B21" s="61" t="s">
        <v>191</v>
      </c>
      <c r="C21" s="118" t="s">
        <v>57</v>
      </c>
      <c r="D21" s="81">
        <v>88.06</v>
      </c>
      <c r="E21" s="44">
        <v>90</v>
      </c>
      <c r="F21" s="31">
        <v>87</v>
      </c>
      <c r="G21" s="42">
        <f t="shared" ref="G21:G29" si="4">D21+E21+F21</f>
        <v>265.06</v>
      </c>
      <c r="H21" s="43">
        <f t="shared" ref="H21:H29" si="5">G21/3</f>
        <v>88.353333333333339</v>
      </c>
      <c r="I21" s="153"/>
      <c r="J21" s="277" t="s">
        <v>32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5.95" customHeight="1" x14ac:dyDescent="0.3">
      <c r="A22" s="174">
        <v>2</v>
      </c>
      <c r="B22" s="61" t="s">
        <v>192</v>
      </c>
      <c r="C22" s="163" t="s">
        <v>74</v>
      </c>
      <c r="D22" s="81">
        <v>89.08</v>
      </c>
      <c r="E22" s="44">
        <v>98</v>
      </c>
      <c r="F22" s="31">
        <v>77</v>
      </c>
      <c r="G22" s="42">
        <f t="shared" si="4"/>
        <v>264.08</v>
      </c>
      <c r="H22" s="43">
        <f t="shared" si="5"/>
        <v>88.026666666666657</v>
      </c>
      <c r="I22" s="153"/>
      <c r="J22" s="27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5.95" customHeight="1" x14ac:dyDescent="0.35">
      <c r="A23" s="174">
        <v>3</v>
      </c>
      <c r="B23" s="61" t="s">
        <v>193</v>
      </c>
      <c r="C23" s="60" t="s">
        <v>104</v>
      </c>
      <c r="D23" s="79">
        <v>66.52</v>
      </c>
      <c r="E23" s="247">
        <f>(72+80)/2</f>
        <v>76</v>
      </c>
      <c r="F23" s="35">
        <v>60</v>
      </c>
      <c r="G23" s="38">
        <f t="shared" si="4"/>
        <v>202.51999999999998</v>
      </c>
      <c r="H23" s="23">
        <f t="shared" si="5"/>
        <v>67.506666666666661</v>
      </c>
      <c r="I23" s="153"/>
      <c r="J23" s="27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5.95" customHeight="1" x14ac:dyDescent="0.3">
      <c r="A24" s="174">
        <v>4</v>
      </c>
      <c r="B24" s="61" t="s">
        <v>194</v>
      </c>
      <c r="C24" s="60" t="s">
        <v>122</v>
      </c>
      <c r="D24" s="79">
        <v>91</v>
      </c>
      <c r="E24" s="44">
        <v>98</v>
      </c>
      <c r="F24" s="31">
        <v>64</v>
      </c>
      <c r="G24" s="42">
        <f t="shared" si="4"/>
        <v>253</v>
      </c>
      <c r="H24" s="43">
        <f t="shared" si="5"/>
        <v>84.333333333333329</v>
      </c>
      <c r="I24" s="153"/>
      <c r="J24" s="278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s="2" customFormat="1" ht="15.95" customHeight="1" x14ac:dyDescent="0.3">
      <c r="A25" s="174">
        <v>5</v>
      </c>
      <c r="B25" s="61" t="s">
        <v>195</v>
      </c>
      <c r="C25" s="60" t="s">
        <v>146</v>
      </c>
      <c r="D25" s="79">
        <v>71.11</v>
      </c>
      <c r="E25" s="44">
        <v>80</v>
      </c>
      <c r="F25" s="31">
        <v>70</v>
      </c>
      <c r="G25" s="42">
        <f t="shared" si="4"/>
        <v>221.11</v>
      </c>
      <c r="H25" s="43">
        <f t="shared" si="5"/>
        <v>73.703333333333333</v>
      </c>
      <c r="I25" s="153"/>
      <c r="J25" s="27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s="2" customFormat="1" ht="15.95" customHeight="1" x14ac:dyDescent="0.3">
      <c r="A26" s="174">
        <v>6</v>
      </c>
      <c r="B26" s="61" t="s">
        <v>196</v>
      </c>
      <c r="C26" s="60" t="s">
        <v>150</v>
      </c>
      <c r="D26" s="79">
        <v>81.38</v>
      </c>
      <c r="E26" s="44">
        <v>85</v>
      </c>
      <c r="F26" s="31">
        <v>66</v>
      </c>
      <c r="G26" s="42">
        <f t="shared" si="4"/>
        <v>232.38</v>
      </c>
      <c r="H26" s="43">
        <f t="shared" si="5"/>
        <v>77.459999999999994</v>
      </c>
      <c r="I26" s="153"/>
      <c r="J26" s="278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s="2" customFormat="1" ht="15.95" customHeight="1" x14ac:dyDescent="0.3">
      <c r="A27" s="174">
        <v>7</v>
      </c>
      <c r="B27" s="61" t="s">
        <v>197</v>
      </c>
      <c r="C27" s="60" t="s">
        <v>151</v>
      </c>
      <c r="D27" s="79">
        <v>87.08</v>
      </c>
      <c r="E27" s="44">
        <v>90</v>
      </c>
      <c r="F27" s="31">
        <v>76</v>
      </c>
      <c r="G27" s="42">
        <f t="shared" si="4"/>
        <v>253.07999999999998</v>
      </c>
      <c r="H27" s="43">
        <f t="shared" si="5"/>
        <v>84.36</v>
      </c>
      <c r="I27" s="153"/>
      <c r="J27" s="27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5.95" customHeight="1" x14ac:dyDescent="0.3">
      <c r="A28" s="174">
        <v>8</v>
      </c>
      <c r="B28" s="61" t="s">
        <v>198</v>
      </c>
      <c r="C28" s="60" t="s">
        <v>152</v>
      </c>
      <c r="D28" s="79">
        <v>83.43</v>
      </c>
      <c r="E28" s="44">
        <v>80</v>
      </c>
      <c r="F28" s="31">
        <v>64</v>
      </c>
      <c r="G28" s="42">
        <f t="shared" si="4"/>
        <v>227.43</v>
      </c>
      <c r="H28" s="43">
        <f t="shared" si="5"/>
        <v>75.81</v>
      </c>
      <c r="I28" s="153"/>
      <c r="J28" s="278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5.95" customHeight="1" thickBot="1" x14ac:dyDescent="0.35">
      <c r="A29" s="174">
        <v>9</v>
      </c>
      <c r="B29" s="61" t="s">
        <v>199</v>
      </c>
      <c r="C29" s="60" t="s">
        <v>157</v>
      </c>
      <c r="D29" s="79">
        <v>68.97</v>
      </c>
      <c r="E29" s="44">
        <v>78</v>
      </c>
      <c r="F29" s="31">
        <v>60</v>
      </c>
      <c r="G29" s="42">
        <f t="shared" si="4"/>
        <v>206.97</v>
      </c>
      <c r="H29" s="43">
        <f t="shared" si="5"/>
        <v>68.989999999999995</v>
      </c>
      <c r="I29" s="153"/>
      <c r="J29" s="278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5.95" customHeight="1" x14ac:dyDescent="0.3">
      <c r="A30" s="283" t="s">
        <v>16</v>
      </c>
      <c r="B30" s="281"/>
      <c r="C30" s="281"/>
      <c r="D30" s="281"/>
      <c r="E30" s="281"/>
      <c r="F30" s="281"/>
      <c r="G30" s="281"/>
      <c r="H30" s="281"/>
      <c r="I30" s="281"/>
      <c r="J30" s="284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5.95" customHeight="1" x14ac:dyDescent="0.35">
      <c r="A31" s="36">
        <v>1</v>
      </c>
      <c r="B31" s="36" t="s">
        <v>163</v>
      </c>
      <c r="C31" s="32" t="s">
        <v>117</v>
      </c>
      <c r="D31" s="88">
        <v>88.72</v>
      </c>
      <c r="E31" s="35">
        <v>95</v>
      </c>
      <c r="F31" s="35">
        <v>94</v>
      </c>
      <c r="G31" s="41">
        <f t="shared" ref="G31:G32" si="6">D31+E31+F31</f>
        <v>277.72000000000003</v>
      </c>
      <c r="H31" s="22">
        <f t="shared" ref="H31:H32" si="7">G31/3</f>
        <v>92.573333333333338</v>
      </c>
      <c r="I31" s="32"/>
      <c r="J31" s="285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s="2" customFormat="1" ht="15.95" customHeight="1" x14ac:dyDescent="0.3">
      <c r="A32" s="36">
        <v>2</v>
      </c>
      <c r="B32" s="36" t="s">
        <v>175</v>
      </c>
      <c r="C32" s="60" t="s">
        <v>176</v>
      </c>
      <c r="D32" s="79">
        <v>82.95</v>
      </c>
      <c r="E32" s="27">
        <v>95</v>
      </c>
      <c r="F32" s="35">
        <v>61</v>
      </c>
      <c r="G32" s="21">
        <f t="shared" si="6"/>
        <v>238.95</v>
      </c>
      <c r="H32" s="22">
        <f t="shared" si="7"/>
        <v>79.649999999999991</v>
      </c>
      <c r="I32" s="10"/>
      <c r="J32" s="286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s="2" customFormat="1" ht="15.95" customHeight="1" x14ac:dyDescent="0.3">
      <c r="A33" s="280" t="s">
        <v>15</v>
      </c>
      <c r="B33" s="281"/>
      <c r="C33" s="281"/>
      <c r="D33" s="281"/>
      <c r="E33" s="281"/>
      <c r="F33" s="281"/>
      <c r="G33" s="281"/>
      <c r="H33" s="281"/>
      <c r="I33" s="281"/>
      <c r="J33" s="28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2" customFormat="1" ht="15.95" customHeight="1" x14ac:dyDescent="0.3">
      <c r="A34" s="36">
        <v>1</v>
      </c>
      <c r="B34" s="61" t="s">
        <v>296</v>
      </c>
      <c r="C34" s="60" t="s">
        <v>77</v>
      </c>
      <c r="D34" s="181">
        <v>91.51</v>
      </c>
      <c r="E34" s="45">
        <v>77</v>
      </c>
      <c r="F34" s="35">
        <v>73</v>
      </c>
      <c r="G34" s="15">
        <f t="shared" ref="G34:G44" si="8">D34+E34+F34</f>
        <v>241.51</v>
      </c>
      <c r="H34" s="16">
        <f t="shared" ref="H34:H44" si="9">G34/3</f>
        <v>80.50333333333333</v>
      </c>
      <c r="I34" s="19"/>
      <c r="J34" s="277" t="s">
        <v>20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2" customFormat="1" ht="15.95" customHeight="1" x14ac:dyDescent="0.3">
      <c r="A35" s="36">
        <v>2</v>
      </c>
      <c r="B35" s="61" t="s">
        <v>297</v>
      </c>
      <c r="C35" s="24" t="s">
        <v>98</v>
      </c>
      <c r="D35" s="124">
        <v>78.67</v>
      </c>
      <c r="E35" s="45">
        <v>75</v>
      </c>
      <c r="F35" s="35">
        <v>75</v>
      </c>
      <c r="G35" s="15">
        <f t="shared" si="8"/>
        <v>228.67000000000002</v>
      </c>
      <c r="H35" s="16">
        <f t="shared" si="9"/>
        <v>76.223333333333343</v>
      </c>
      <c r="I35" s="10"/>
      <c r="J35" s="27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2" customFormat="1" ht="15.95" customHeight="1" x14ac:dyDescent="0.3">
      <c r="A36" s="36">
        <v>3</v>
      </c>
      <c r="B36" s="61" t="s">
        <v>298</v>
      </c>
      <c r="C36" s="60" t="s">
        <v>99</v>
      </c>
      <c r="D36" s="150">
        <v>83.85</v>
      </c>
      <c r="E36" s="45">
        <v>85</v>
      </c>
      <c r="F36" s="35">
        <v>78</v>
      </c>
      <c r="G36" s="15">
        <f t="shared" si="8"/>
        <v>246.85</v>
      </c>
      <c r="H36" s="16">
        <f t="shared" si="9"/>
        <v>82.283333333333331</v>
      </c>
      <c r="I36" s="10"/>
      <c r="J36" s="27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s="2" customFormat="1" ht="15.95" customHeight="1" x14ac:dyDescent="0.3">
      <c r="A37" s="36">
        <v>4</v>
      </c>
      <c r="B37" s="61" t="s">
        <v>299</v>
      </c>
      <c r="C37" s="60" t="s">
        <v>100</v>
      </c>
      <c r="D37" s="150">
        <v>92.4</v>
      </c>
      <c r="E37" s="45">
        <v>76</v>
      </c>
      <c r="F37" s="35">
        <v>75</v>
      </c>
      <c r="G37" s="15">
        <f t="shared" si="8"/>
        <v>243.4</v>
      </c>
      <c r="H37" s="16">
        <f t="shared" si="9"/>
        <v>81.13333333333334</v>
      </c>
      <c r="I37" s="10"/>
      <c r="J37" s="27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s="2" customFormat="1" ht="15.95" customHeight="1" x14ac:dyDescent="0.35">
      <c r="A38" s="36">
        <v>5</v>
      </c>
      <c r="B38" s="61" t="s">
        <v>300</v>
      </c>
      <c r="C38" s="30" t="s">
        <v>102</v>
      </c>
      <c r="D38" s="179">
        <v>82.83</v>
      </c>
      <c r="E38" s="264">
        <v>86</v>
      </c>
      <c r="F38" s="206">
        <v>62</v>
      </c>
      <c r="G38" s="182">
        <f t="shared" si="8"/>
        <v>230.82999999999998</v>
      </c>
      <c r="H38" s="183">
        <f t="shared" si="9"/>
        <v>76.943333333333328</v>
      </c>
      <c r="I38" s="10"/>
      <c r="J38" s="27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18" customFormat="1" ht="15.95" customHeight="1" x14ac:dyDescent="0.3">
      <c r="A39" s="175">
        <v>6</v>
      </c>
      <c r="B39" s="61" t="s">
        <v>301</v>
      </c>
      <c r="C39" s="28" t="s">
        <v>115</v>
      </c>
      <c r="D39" s="178">
        <v>84.94</v>
      </c>
      <c r="E39" s="29">
        <v>93</v>
      </c>
      <c r="F39" s="47">
        <v>87</v>
      </c>
      <c r="G39" s="21">
        <f t="shared" si="8"/>
        <v>264.94</v>
      </c>
      <c r="H39" s="22">
        <f t="shared" si="9"/>
        <v>88.313333333333333</v>
      </c>
      <c r="I39" s="184"/>
      <c r="J39" s="278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s="14" customFormat="1" x14ac:dyDescent="0.3">
      <c r="A40" s="176">
        <v>7</v>
      </c>
      <c r="B40" s="61" t="s">
        <v>302</v>
      </c>
      <c r="C40" s="177" t="s">
        <v>116</v>
      </c>
      <c r="D40" s="180">
        <v>92.46</v>
      </c>
      <c r="E40" s="29">
        <v>86</v>
      </c>
      <c r="F40" s="47">
        <v>76</v>
      </c>
      <c r="G40" s="158">
        <f t="shared" si="8"/>
        <v>254.45999999999998</v>
      </c>
      <c r="H40" s="159">
        <f t="shared" si="9"/>
        <v>84.82</v>
      </c>
      <c r="I40" s="26"/>
      <c r="J40" s="278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x14ac:dyDescent="0.3">
      <c r="A41" s="165">
        <v>8</v>
      </c>
      <c r="B41" s="61" t="s">
        <v>303</v>
      </c>
      <c r="C41" s="32" t="s">
        <v>117</v>
      </c>
      <c r="D41" s="88">
        <v>88.72</v>
      </c>
      <c r="E41" s="29">
        <v>87</v>
      </c>
      <c r="F41" s="47">
        <v>94</v>
      </c>
      <c r="G41" s="158">
        <f t="shared" si="8"/>
        <v>269.72000000000003</v>
      </c>
      <c r="H41" s="159">
        <f t="shared" si="9"/>
        <v>89.90666666666668</v>
      </c>
      <c r="I41" s="10"/>
      <c r="J41" s="278"/>
    </row>
    <row r="42" spans="1:27" x14ac:dyDescent="0.3">
      <c r="A42" s="165">
        <v>9</v>
      </c>
      <c r="B42" s="61" t="s">
        <v>304</v>
      </c>
      <c r="C42" s="28" t="s">
        <v>121</v>
      </c>
      <c r="D42" s="165">
        <v>85.72</v>
      </c>
      <c r="E42" s="29">
        <v>90</v>
      </c>
      <c r="F42" s="47">
        <v>98</v>
      </c>
      <c r="G42" s="158">
        <f t="shared" si="8"/>
        <v>273.72000000000003</v>
      </c>
      <c r="H42" s="159">
        <f t="shared" si="9"/>
        <v>91.240000000000009</v>
      </c>
      <c r="I42" s="19"/>
      <c r="J42" s="278"/>
    </row>
    <row r="43" spans="1:27" x14ac:dyDescent="0.3">
      <c r="A43" s="165">
        <v>10</v>
      </c>
      <c r="B43" s="61" t="s">
        <v>305</v>
      </c>
      <c r="C43" s="28" t="s">
        <v>123</v>
      </c>
      <c r="D43" s="165">
        <v>84.92</v>
      </c>
      <c r="E43" s="29">
        <v>72</v>
      </c>
      <c r="F43" s="47">
        <v>98</v>
      </c>
      <c r="G43" s="158">
        <f t="shared" si="8"/>
        <v>254.92000000000002</v>
      </c>
      <c r="H43" s="159">
        <f t="shared" si="9"/>
        <v>84.973333333333343</v>
      </c>
      <c r="I43" s="10"/>
      <c r="J43" s="278"/>
    </row>
    <row r="44" spans="1:27" x14ac:dyDescent="0.3">
      <c r="A44" s="165">
        <v>11</v>
      </c>
      <c r="B44" s="61" t="s">
        <v>306</v>
      </c>
      <c r="C44" s="28" t="s">
        <v>168</v>
      </c>
      <c r="D44" s="165">
        <v>88.97</v>
      </c>
      <c r="E44" s="27">
        <v>78</v>
      </c>
      <c r="F44" s="35">
        <v>90</v>
      </c>
      <c r="G44" s="21">
        <f t="shared" si="8"/>
        <v>256.97000000000003</v>
      </c>
      <c r="H44" s="22">
        <f t="shared" si="9"/>
        <v>85.65666666666668</v>
      </c>
      <c r="I44" s="30"/>
      <c r="J44" s="279"/>
    </row>
  </sheetData>
  <sortState ref="B40:I50">
    <sortCondition ref="B40:B50"/>
  </sortState>
  <mergeCells count="17">
    <mergeCell ref="J34:J44"/>
    <mergeCell ref="A33:J33"/>
    <mergeCell ref="A30:J30"/>
    <mergeCell ref="J31:J32"/>
    <mergeCell ref="G3:H3"/>
    <mergeCell ref="I3:I4"/>
    <mergeCell ref="J3:J4"/>
    <mergeCell ref="A5:J5"/>
    <mergeCell ref="F3:F4"/>
    <mergeCell ref="J21:J29"/>
    <mergeCell ref="J6:J19"/>
    <mergeCell ref="A20:F20"/>
    <mergeCell ref="C2:D2"/>
    <mergeCell ref="A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opLeftCell="A22" workbookViewId="0">
      <selection activeCell="K13" sqref="K13"/>
    </sheetView>
  </sheetViews>
  <sheetFormatPr defaultRowHeight="18.75" outlineLevelCol="1" x14ac:dyDescent="0.3"/>
  <cols>
    <col min="1" max="1" width="5.28515625" style="173" customWidth="1"/>
    <col min="2" max="2" width="20.28515625" customWidth="1"/>
    <col min="3" max="3" width="49.85546875" customWidth="1"/>
    <col min="4" max="4" width="14.85546875" customWidth="1"/>
    <col min="5" max="5" width="15.42578125" style="3" customWidth="1" outlineLevel="1"/>
    <col min="6" max="6" width="15.28515625" style="3" customWidth="1" outlineLevel="1"/>
    <col min="7" max="7" width="0.42578125" style="3" hidden="1" customWidth="1" outlineLevel="1"/>
    <col min="8" max="8" width="12.85546875" style="3" hidden="1" customWidth="1" outlineLevel="1"/>
    <col min="9" max="9" width="23" style="3" hidden="1" customWidth="1"/>
    <col min="10" max="25" width="5.7109375" style="3" customWidth="1"/>
  </cols>
  <sheetData>
    <row r="1" spans="1:25" x14ac:dyDescent="0.3">
      <c r="B1" s="240" t="s">
        <v>18</v>
      </c>
    </row>
    <row r="2" spans="1:25" x14ac:dyDescent="0.3">
      <c r="B2" s="4"/>
      <c r="C2" s="266"/>
      <c r="D2" s="266"/>
      <c r="E2" s="4"/>
      <c r="F2" s="4"/>
      <c r="G2" s="5"/>
      <c r="H2" s="4"/>
    </row>
    <row r="3" spans="1:25" ht="29.25" customHeight="1" x14ac:dyDescent="0.3">
      <c r="A3" s="267" t="s">
        <v>38</v>
      </c>
      <c r="B3" s="268"/>
      <c r="C3" s="271" t="s">
        <v>3</v>
      </c>
      <c r="D3" s="273" t="s">
        <v>4</v>
      </c>
      <c r="E3" s="275" t="s">
        <v>5</v>
      </c>
      <c r="F3" s="274" t="s">
        <v>6</v>
      </c>
      <c r="G3" s="287" t="s">
        <v>0</v>
      </c>
      <c r="H3" s="288"/>
      <c r="I3" s="300" t="s">
        <v>11</v>
      </c>
    </row>
    <row r="4" spans="1:25" ht="23.25" customHeight="1" x14ac:dyDescent="0.3">
      <c r="A4" s="269"/>
      <c r="B4" s="270"/>
      <c r="C4" s="272"/>
      <c r="D4" s="274"/>
      <c r="E4" s="276"/>
      <c r="F4" s="274"/>
      <c r="G4" s="7" t="s">
        <v>1</v>
      </c>
      <c r="H4" s="11" t="s">
        <v>2</v>
      </c>
      <c r="I4" s="300"/>
    </row>
    <row r="5" spans="1:25" ht="19.5" customHeight="1" thickBot="1" x14ac:dyDescent="0.35">
      <c r="A5" s="291" t="s">
        <v>26</v>
      </c>
      <c r="B5" s="292"/>
      <c r="C5" s="292"/>
      <c r="D5" s="292"/>
      <c r="E5" s="292"/>
      <c r="F5" s="292"/>
      <c r="G5" s="292"/>
      <c r="H5" s="292"/>
      <c r="I5" s="292"/>
    </row>
    <row r="6" spans="1:25" s="2" customFormat="1" ht="22.5" customHeight="1" thickBot="1" x14ac:dyDescent="0.4">
      <c r="A6" s="185">
        <v>1</v>
      </c>
      <c r="B6" s="104" t="s">
        <v>200</v>
      </c>
      <c r="C6" s="53" t="s">
        <v>46</v>
      </c>
      <c r="D6" s="130">
        <v>81.709999999999994</v>
      </c>
      <c r="E6" s="51">
        <v>90</v>
      </c>
      <c r="F6" s="109">
        <v>60</v>
      </c>
      <c r="G6" s="40">
        <f t="shared" ref="G6:G15" si="0">D6+E6+F6</f>
        <v>231.70999999999998</v>
      </c>
      <c r="H6" s="50">
        <f t="shared" ref="H6:H15" si="1">G6/3</f>
        <v>77.236666666666665</v>
      </c>
      <c r="I6" s="30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2" customFormat="1" ht="21.75" customHeight="1" thickBot="1" x14ac:dyDescent="0.4">
      <c r="A7" s="186">
        <v>2</v>
      </c>
      <c r="B7" s="104" t="s">
        <v>201</v>
      </c>
      <c r="C7" s="120" t="s">
        <v>71</v>
      </c>
      <c r="D7" s="129">
        <v>87.1</v>
      </c>
      <c r="E7" s="245">
        <v>93.5</v>
      </c>
      <c r="F7" s="110">
        <v>68</v>
      </c>
      <c r="G7" s="40">
        <f t="shared" si="0"/>
        <v>248.6</v>
      </c>
      <c r="H7" s="50">
        <f t="shared" si="1"/>
        <v>82.86666666666666</v>
      </c>
      <c r="I7" s="302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s="2" customFormat="1" ht="21" customHeight="1" thickBot="1" x14ac:dyDescent="0.4">
      <c r="A8" s="185">
        <v>3</v>
      </c>
      <c r="B8" s="104" t="s">
        <v>202</v>
      </c>
      <c r="C8" s="54" t="s">
        <v>73</v>
      </c>
      <c r="D8" s="130">
        <v>91.24</v>
      </c>
      <c r="E8" s="108">
        <v>96</v>
      </c>
      <c r="F8" s="108">
        <v>80</v>
      </c>
      <c r="G8" s="40">
        <f t="shared" si="0"/>
        <v>267.24</v>
      </c>
      <c r="H8" s="50">
        <f t="shared" si="1"/>
        <v>89.08</v>
      </c>
      <c r="I8" s="302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2" customFormat="1" ht="21" customHeight="1" thickBot="1" x14ac:dyDescent="0.4">
      <c r="A9" s="186">
        <v>4</v>
      </c>
      <c r="B9" s="104" t="s">
        <v>203</v>
      </c>
      <c r="C9" s="53" t="s">
        <v>81</v>
      </c>
      <c r="D9" s="130">
        <v>86.62</v>
      </c>
      <c r="E9" s="52">
        <v>95</v>
      </c>
      <c r="F9" s="108">
        <v>64</v>
      </c>
      <c r="G9" s="40">
        <f t="shared" si="0"/>
        <v>245.62</v>
      </c>
      <c r="H9" s="50">
        <f t="shared" si="1"/>
        <v>81.873333333333335</v>
      </c>
      <c r="I9" s="302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s="2" customFormat="1" ht="23.25" customHeight="1" thickBot="1" x14ac:dyDescent="0.4">
      <c r="A10" s="185">
        <v>5</v>
      </c>
      <c r="B10" s="104" t="s">
        <v>204</v>
      </c>
      <c r="C10" s="54" t="s">
        <v>101</v>
      </c>
      <c r="D10" s="130">
        <v>84.18</v>
      </c>
      <c r="E10" s="52">
        <v>99</v>
      </c>
      <c r="F10" s="108">
        <v>62</v>
      </c>
      <c r="G10" s="40">
        <f t="shared" si="0"/>
        <v>245.18</v>
      </c>
      <c r="H10" s="50">
        <f t="shared" si="1"/>
        <v>81.726666666666674</v>
      </c>
      <c r="I10" s="302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2" customFormat="1" ht="22.5" customHeight="1" thickBot="1" x14ac:dyDescent="0.4">
      <c r="A11" s="187">
        <v>6</v>
      </c>
      <c r="B11" s="104" t="s">
        <v>205</v>
      </c>
      <c r="C11" s="54" t="s">
        <v>105</v>
      </c>
      <c r="D11" s="130">
        <v>84.24</v>
      </c>
      <c r="E11" s="52">
        <v>97</v>
      </c>
      <c r="F11" s="108">
        <v>98</v>
      </c>
      <c r="G11" s="40">
        <f t="shared" si="0"/>
        <v>279.24</v>
      </c>
      <c r="H11" s="50">
        <f t="shared" si="1"/>
        <v>93.08</v>
      </c>
      <c r="I11" s="302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s="2" customFormat="1" ht="36" customHeight="1" thickBot="1" x14ac:dyDescent="0.4">
      <c r="A12" s="187">
        <v>7</v>
      </c>
      <c r="B12" s="104" t="s">
        <v>206</v>
      </c>
      <c r="C12" s="54" t="s">
        <v>108</v>
      </c>
      <c r="D12" s="130">
        <v>83.38</v>
      </c>
      <c r="E12" s="52">
        <v>0</v>
      </c>
      <c r="F12" s="108">
        <v>60</v>
      </c>
      <c r="G12" s="40">
        <f t="shared" si="0"/>
        <v>143.38</v>
      </c>
      <c r="H12" s="50">
        <f t="shared" si="1"/>
        <v>47.793333333333329</v>
      </c>
      <c r="I12" s="302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s="2" customFormat="1" ht="23.25" customHeight="1" thickBot="1" x14ac:dyDescent="0.4">
      <c r="A13" s="187">
        <v>8</v>
      </c>
      <c r="B13" s="104" t="s">
        <v>207</v>
      </c>
      <c r="C13" s="54" t="s">
        <v>120</v>
      </c>
      <c r="D13" s="130">
        <v>75.819999999999993</v>
      </c>
      <c r="E13" s="52">
        <v>88</v>
      </c>
      <c r="F13" s="108">
        <v>0</v>
      </c>
      <c r="G13" s="40">
        <f t="shared" si="0"/>
        <v>163.82</v>
      </c>
      <c r="H13" s="50">
        <f t="shared" si="1"/>
        <v>54.606666666666662</v>
      </c>
      <c r="I13" s="302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s="2" customFormat="1" ht="23.25" customHeight="1" thickBot="1" x14ac:dyDescent="0.4">
      <c r="A14" s="187">
        <v>9</v>
      </c>
      <c r="B14" s="104" t="s">
        <v>208</v>
      </c>
      <c r="C14" s="54" t="s">
        <v>147</v>
      </c>
      <c r="D14" s="130">
        <v>82.82</v>
      </c>
      <c r="E14" s="52">
        <v>88</v>
      </c>
      <c r="F14" s="108">
        <v>95</v>
      </c>
      <c r="G14" s="40">
        <f t="shared" si="0"/>
        <v>265.82</v>
      </c>
      <c r="H14" s="50">
        <f t="shared" si="1"/>
        <v>88.606666666666669</v>
      </c>
      <c r="I14" s="302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s="2" customFormat="1" ht="27" customHeight="1" thickBot="1" x14ac:dyDescent="0.4">
      <c r="A15" s="185">
        <v>10</v>
      </c>
      <c r="B15" s="104" t="s">
        <v>209</v>
      </c>
      <c r="C15" s="54" t="s">
        <v>164</v>
      </c>
      <c r="D15" s="130">
        <v>94.66</v>
      </c>
      <c r="E15" s="52">
        <v>89</v>
      </c>
      <c r="F15" s="108">
        <v>60</v>
      </c>
      <c r="G15" s="40">
        <f t="shared" si="0"/>
        <v>243.66</v>
      </c>
      <c r="H15" s="50">
        <f t="shared" si="1"/>
        <v>81.22</v>
      </c>
      <c r="I15" s="302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s="2" customFormat="1" ht="15.95" customHeight="1" thickBot="1" x14ac:dyDescent="0.4">
      <c r="A16" s="307" t="s">
        <v>34</v>
      </c>
      <c r="B16" s="308"/>
      <c r="C16" s="308"/>
      <c r="D16" s="308"/>
      <c r="E16" s="308"/>
      <c r="F16" s="308"/>
      <c r="G16" s="308"/>
      <c r="H16" s="308"/>
      <c r="I16" s="30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s="2" customFormat="1" ht="27.75" customHeight="1" x14ac:dyDescent="0.35">
      <c r="A17" s="186">
        <v>1</v>
      </c>
      <c r="B17" s="36" t="s">
        <v>210</v>
      </c>
      <c r="C17" s="68" t="s">
        <v>60</v>
      </c>
      <c r="D17" s="147">
        <v>88</v>
      </c>
      <c r="E17" s="35">
        <v>93</v>
      </c>
      <c r="F17" s="35">
        <v>98</v>
      </c>
      <c r="G17" s="40">
        <f t="shared" ref="G17:G22" si="2">D17+E17+F17</f>
        <v>279</v>
      </c>
      <c r="H17" s="50">
        <f t="shared" ref="H17:H22" si="3">G17/3</f>
        <v>93</v>
      </c>
      <c r="I17" s="285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s="2" customFormat="1" ht="15.95" customHeight="1" thickBot="1" x14ac:dyDescent="0.4">
      <c r="A18" s="186">
        <v>2</v>
      </c>
      <c r="B18" s="36" t="s">
        <v>211</v>
      </c>
      <c r="C18" s="48" t="s">
        <v>64</v>
      </c>
      <c r="D18" s="132">
        <v>87.4</v>
      </c>
      <c r="E18" s="189">
        <v>77</v>
      </c>
      <c r="F18" s="190">
        <v>62</v>
      </c>
      <c r="G18" s="40">
        <f t="shared" si="2"/>
        <v>226.4</v>
      </c>
      <c r="H18" s="50">
        <f t="shared" si="3"/>
        <v>75.466666666666669</v>
      </c>
      <c r="I18" s="286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s="2" customFormat="1" ht="15.95" customHeight="1" x14ac:dyDescent="0.35">
      <c r="A19" s="186">
        <v>3</v>
      </c>
      <c r="B19" s="36" t="s">
        <v>212</v>
      </c>
      <c r="C19" s="116" t="s">
        <v>88</v>
      </c>
      <c r="D19" s="188">
        <v>87</v>
      </c>
      <c r="E19" s="52">
        <v>90</v>
      </c>
      <c r="F19" s="52">
        <v>75</v>
      </c>
      <c r="G19" s="40">
        <f t="shared" si="2"/>
        <v>252</v>
      </c>
      <c r="H19" s="50">
        <f t="shared" si="3"/>
        <v>84</v>
      </c>
      <c r="I19" s="286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s="2" customFormat="1" ht="15.95" customHeight="1" x14ac:dyDescent="0.35">
      <c r="A20" s="186">
        <v>4</v>
      </c>
      <c r="B20" s="36" t="s">
        <v>213</v>
      </c>
      <c r="C20" s="116" t="s">
        <v>94</v>
      </c>
      <c r="D20" s="151">
        <v>95</v>
      </c>
      <c r="E20" s="52">
        <v>85</v>
      </c>
      <c r="F20" s="52">
        <v>60</v>
      </c>
      <c r="G20" s="40">
        <f t="shared" si="2"/>
        <v>240</v>
      </c>
      <c r="H20" s="50">
        <f t="shared" si="3"/>
        <v>80</v>
      </c>
      <c r="I20" s="286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s="2" customFormat="1" ht="15.95" customHeight="1" x14ac:dyDescent="0.35">
      <c r="A21" s="186">
        <v>5</v>
      </c>
      <c r="B21" s="36" t="s">
        <v>214</v>
      </c>
      <c r="C21" s="116" t="s">
        <v>131</v>
      </c>
      <c r="D21" s="151">
        <v>85.56</v>
      </c>
      <c r="E21" s="52">
        <v>85</v>
      </c>
      <c r="F21" s="52">
        <v>64</v>
      </c>
      <c r="G21" s="40">
        <f t="shared" si="2"/>
        <v>234.56</v>
      </c>
      <c r="H21" s="50">
        <f t="shared" si="3"/>
        <v>78.186666666666667</v>
      </c>
      <c r="I21" s="286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s="2" customFormat="1" ht="15.95" customHeight="1" x14ac:dyDescent="0.35">
      <c r="A22" s="186">
        <v>6</v>
      </c>
      <c r="B22" s="36" t="s">
        <v>215</v>
      </c>
      <c r="C22" s="116" t="s">
        <v>139</v>
      </c>
      <c r="D22" s="151">
        <v>89</v>
      </c>
      <c r="E22" s="52">
        <v>0</v>
      </c>
      <c r="F22" s="52">
        <v>0</v>
      </c>
      <c r="G22" s="40">
        <f t="shared" si="2"/>
        <v>89</v>
      </c>
      <c r="H22" s="50">
        <f t="shared" si="3"/>
        <v>29.666666666666668</v>
      </c>
      <c r="I22" s="304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s="2" customFormat="1" ht="15.95" customHeight="1" x14ac:dyDescent="0.3">
      <c r="A23" s="280" t="s">
        <v>28</v>
      </c>
      <c r="B23" s="305"/>
      <c r="C23" s="305"/>
      <c r="D23" s="305"/>
      <c r="E23" s="305"/>
      <c r="F23" s="305"/>
      <c r="G23" s="305"/>
      <c r="H23" s="305"/>
      <c r="I23" s="305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s="2" customFormat="1" ht="15.95" customHeight="1" x14ac:dyDescent="0.3">
      <c r="A24" s="36">
        <v>1</v>
      </c>
      <c r="B24" s="61" t="s">
        <v>216</v>
      </c>
      <c r="C24" s="117" t="s">
        <v>90</v>
      </c>
      <c r="D24" s="125">
        <v>64.459999999999994</v>
      </c>
      <c r="E24" s="33">
        <v>90</v>
      </c>
      <c r="F24" s="27">
        <v>60</v>
      </c>
      <c r="G24" s="92">
        <f t="shared" ref="G24:G29" si="4">D24+E24+F24</f>
        <v>214.45999999999998</v>
      </c>
      <c r="H24" s="93">
        <f t="shared" ref="H24:H29" si="5">G24/3</f>
        <v>71.486666666666665</v>
      </c>
      <c r="I24" s="61" t="s">
        <v>29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s="2" customFormat="1" ht="21.75" customHeight="1" x14ac:dyDescent="0.3">
      <c r="A25" s="36">
        <v>2</v>
      </c>
      <c r="B25" s="61" t="s">
        <v>217</v>
      </c>
      <c r="C25" s="56" t="s">
        <v>93</v>
      </c>
      <c r="D25" s="126">
        <v>88.41</v>
      </c>
      <c r="E25" s="170">
        <v>98</v>
      </c>
      <c r="F25" s="27">
        <v>97</v>
      </c>
      <c r="G25" s="92">
        <f t="shared" si="4"/>
        <v>283.40999999999997</v>
      </c>
      <c r="H25" s="93">
        <f t="shared" si="5"/>
        <v>94.469999999999985</v>
      </c>
      <c r="I25" s="61" t="s">
        <v>29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s="2" customFormat="1" ht="21.75" customHeight="1" x14ac:dyDescent="0.3">
      <c r="A26" s="36">
        <v>3</v>
      </c>
      <c r="B26" s="61" t="s">
        <v>218</v>
      </c>
      <c r="C26" s="56" t="s">
        <v>95</v>
      </c>
      <c r="D26" s="126">
        <v>72.349999999999994</v>
      </c>
      <c r="E26" s="170">
        <v>84</v>
      </c>
      <c r="F26" s="27">
        <v>94</v>
      </c>
      <c r="G26" s="92">
        <f t="shared" si="4"/>
        <v>250.35</v>
      </c>
      <c r="H26" s="93">
        <f t="shared" si="5"/>
        <v>83.45</v>
      </c>
      <c r="I26" s="61" t="s">
        <v>29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s="2" customFormat="1" ht="15.95" customHeight="1" x14ac:dyDescent="0.3">
      <c r="A27" s="36">
        <v>4</v>
      </c>
      <c r="B27" s="61" t="s">
        <v>219</v>
      </c>
      <c r="C27" s="56" t="s">
        <v>97</v>
      </c>
      <c r="D27" s="126">
        <v>70.430000000000007</v>
      </c>
      <c r="E27" s="33">
        <v>87</v>
      </c>
      <c r="F27" s="27">
        <v>89</v>
      </c>
      <c r="G27" s="92">
        <f t="shared" si="4"/>
        <v>246.43</v>
      </c>
      <c r="H27" s="93">
        <f t="shared" si="5"/>
        <v>82.143333333333331</v>
      </c>
      <c r="I27" s="61" t="s">
        <v>29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2" customFormat="1" ht="15.95" customHeight="1" x14ac:dyDescent="0.35">
      <c r="A28" s="36">
        <v>5</v>
      </c>
      <c r="B28" s="61" t="s">
        <v>220</v>
      </c>
      <c r="C28" s="118" t="s">
        <v>135</v>
      </c>
      <c r="D28" s="88">
        <v>85.65</v>
      </c>
      <c r="E28" s="52">
        <v>96</v>
      </c>
      <c r="F28" s="204">
        <v>61</v>
      </c>
      <c r="G28" s="98">
        <f t="shared" si="4"/>
        <v>242.65</v>
      </c>
      <c r="H28" s="138">
        <f t="shared" si="5"/>
        <v>80.88333333333334</v>
      </c>
      <c r="I28" s="61" t="s">
        <v>29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2" customFormat="1" ht="15.95" customHeight="1" x14ac:dyDescent="0.35">
      <c r="A29" s="36">
        <v>6</v>
      </c>
      <c r="B29" s="61" t="s">
        <v>221</v>
      </c>
      <c r="C29" s="118" t="s">
        <v>141</v>
      </c>
      <c r="D29" s="88">
        <v>80.41</v>
      </c>
      <c r="E29" s="52">
        <v>91</v>
      </c>
      <c r="F29" s="204">
        <v>66</v>
      </c>
      <c r="G29" s="98">
        <f t="shared" si="4"/>
        <v>237.41</v>
      </c>
      <c r="H29" s="138">
        <f t="shared" si="5"/>
        <v>79.13666666666667</v>
      </c>
      <c r="I29" s="61" t="s">
        <v>29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2" customFormat="1" ht="15.95" customHeight="1" x14ac:dyDescent="0.3">
      <c r="A30" s="306"/>
      <c r="B30" s="281"/>
      <c r="C30" s="281"/>
      <c r="D30" s="281"/>
      <c r="E30" s="281"/>
      <c r="F30" s="281"/>
      <c r="G30" s="281"/>
      <c r="H30" s="281"/>
      <c r="I30" s="30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2" customFormat="1" ht="15.95" customHeight="1" x14ac:dyDescent="0.3">
      <c r="A31" s="36">
        <v>1</v>
      </c>
      <c r="B31" s="61" t="s">
        <v>58</v>
      </c>
      <c r="C31" s="56" t="s">
        <v>59</v>
      </c>
      <c r="D31" s="236">
        <v>85.87</v>
      </c>
      <c r="E31" s="244">
        <v>90</v>
      </c>
      <c r="F31" s="27">
        <v>78</v>
      </c>
      <c r="G31" s="57">
        <f>D31+E31+F31</f>
        <v>253.87</v>
      </c>
      <c r="H31" s="16">
        <f>G31/3</f>
        <v>84.623333333333335</v>
      </c>
      <c r="I31" s="103" t="s">
        <v>30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2" customFormat="1" ht="41.25" customHeight="1" thickBot="1" x14ac:dyDescent="0.4">
      <c r="A32" s="36">
        <v>2</v>
      </c>
      <c r="B32" s="61" t="s">
        <v>174</v>
      </c>
      <c r="C32" s="54" t="s">
        <v>108</v>
      </c>
      <c r="D32" s="130">
        <v>83.38</v>
      </c>
      <c r="E32" s="52">
        <v>88</v>
      </c>
      <c r="F32" s="108">
        <v>60</v>
      </c>
      <c r="G32" s="40">
        <f>D32+E32+F32</f>
        <v>231.38</v>
      </c>
      <c r="H32" s="50">
        <f>G32/3</f>
        <v>77.126666666666665</v>
      </c>
      <c r="I32" s="103" t="s">
        <v>30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9" x14ac:dyDescent="0.3">
      <c r="A33" s="303"/>
      <c r="B33" s="303"/>
      <c r="C33" s="303"/>
      <c r="D33" s="303"/>
      <c r="E33" s="303"/>
      <c r="F33" s="303"/>
      <c r="G33" s="303"/>
      <c r="H33" s="303"/>
      <c r="I33" s="303"/>
    </row>
    <row r="34" spans="1:9" x14ac:dyDescent="0.3">
      <c r="A34" s="36">
        <v>1</v>
      </c>
      <c r="B34" s="28" t="s">
        <v>128</v>
      </c>
      <c r="C34" s="28" t="s">
        <v>129</v>
      </c>
      <c r="D34" s="236">
        <v>89.71</v>
      </c>
      <c r="E34" s="35">
        <v>95</v>
      </c>
      <c r="F34" s="35">
        <v>97</v>
      </c>
      <c r="G34" s="166">
        <f t="shared" ref="G34:G35" si="6">D34+E34+F34</f>
        <v>281.70999999999998</v>
      </c>
      <c r="H34" s="22">
        <f t="shared" ref="H34:H35" si="7">G34/3</f>
        <v>93.903333333333322</v>
      </c>
      <c r="I34" s="28" t="s">
        <v>127</v>
      </c>
    </row>
    <row r="35" spans="1:9" x14ac:dyDescent="0.3">
      <c r="A35" s="165">
        <v>2</v>
      </c>
      <c r="B35" s="28" t="s">
        <v>143</v>
      </c>
      <c r="C35" s="28" t="s">
        <v>144</v>
      </c>
      <c r="D35" s="236">
        <v>81.38</v>
      </c>
      <c r="E35" s="35">
        <v>93</v>
      </c>
      <c r="F35" s="35">
        <v>94</v>
      </c>
      <c r="G35" s="166">
        <f t="shared" si="6"/>
        <v>268.38</v>
      </c>
      <c r="H35" s="22">
        <f t="shared" si="7"/>
        <v>89.46</v>
      </c>
      <c r="I35" s="28" t="s">
        <v>127</v>
      </c>
    </row>
  </sheetData>
  <sortState ref="B25:H30">
    <sortCondition ref="B25:B30"/>
  </sortState>
  <mergeCells count="15">
    <mergeCell ref="A33:I33"/>
    <mergeCell ref="I17:I22"/>
    <mergeCell ref="A23:I23"/>
    <mergeCell ref="A30:I30"/>
    <mergeCell ref="A16:I16"/>
    <mergeCell ref="F3:F4"/>
    <mergeCell ref="G3:H3"/>
    <mergeCell ref="I3:I4"/>
    <mergeCell ref="A5:I5"/>
    <mergeCell ref="I6:I15"/>
    <mergeCell ref="C2:D2"/>
    <mergeCell ref="A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opLeftCell="A31" workbookViewId="0">
      <selection activeCell="L48" sqref="L48"/>
    </sheetView>
  </sheetViews>
  <sheetFormatPr defaultRowHeight="18.75" outlineLevelCol="1" x14ac:dyDescent="0.3"/>
  <cols>
    <col min="1" max="1" width="5.28515625" style="173" customWidth="1"/>
    <col min="2" max="2" width="21.5703125" customWidth="1"/>
    <col min="3" max="3" width="53.5703125" customWidth="1"/>
    <col min="4" max="4" width="10.85546875" customWidth="1"/>
    <col min="5" max="5" width="15.42578125" style="3" customWidth="1" outlineLevel="1"/>
    <col min="6" max="6" width="15.28515625" style="3" customWidth="1" outlineLevel="1"/>
    <col min="7" max="7" width="0.140625" style="3" customWidth="1" outlineLevel="1"/>
    <col min="8" max="8" width="12.85546875" style="3" hidden="1" customWidth="1" outlineLevel="1"/>
    <col min="9" max="9" width="45" style="3" hidden="1" customWidth="1"/>
    <col min="10" max="26" width="5.7109375" style="3" customWidth="1"/>
  </cols>
  <sheetData>
    <row r="1" spans="1:26" ht="23.25" x14ac:dyDescent="0.35">
      <c r="B1" s="146" t="s">
        <v>7</v>
      </c>
    </row>
    <row r="2" spans="1:26" x14ac:dyDescent="0.3">
      <c r="B2" s="4"/>
      <c r="C2" s="266"/>
      <c r="D2" s="266"/>
      <c r="E2" s="4"/>
      <c r="F2" s="4"/>
      <c r="G2" s="5"/>
      <c r="H2" s="4"/>
    </row>
    <row r="3" spans="1:26" ht="29.25" customHeight="1" x14ac:dyDescent="0.3">
      <c r="A3" s="267" t="s">
        <v>38</v>
      </c>
      <c r="B3" s="268"/>
      <c r="C3" s="271" t="s">
        <v>3</v>
      </c>
      <c r="D3" s="273" t="s">
        <v>4</v>
      </c>
      <c r="E3" s="275" t="s">
        <v>5</v>
      </c>
      <c r="F3" s="274" t="s">
        <v>6</v>
      </c>
      <c r="G3" s="287" t="s">
        <v>0</v>
      </c>
      <c r="H3" s="288"/>
      <c r="I3" s="290" t="s">
        <v>11</v>
      </c>
    </row>
    <row r="4" spans="1:26" ht="23.25" customHeight="1" x14ac:dyDescent="0.3">
      <c r="A4" s="269"/>
      <c r="B4" s="270"/>
      <c r="C4" s="272"/>
      <c r="D4" s="274"/>
      <c r="E4" s="276"/>
      <c r="F4" s="274"/>
      <c r="G4" s="7" t="s">
        <v>1</v>
      </c>
      <c r="H4" s="6" t="s">
        <v>2</v>
      </c>
      <c r="I4" s="290"/>
    </row>
    <row r="5" spans="1:26" ht="19.5" customHeight="1" thickBot="1" x14ac:dyDescent="0.35">
      <c r="A5" s="291" t="s">
        <v>8</v>
      </c>
      <c r="B5" s="292"/>
      <c r="C5" s="292"/>
      <c r="D5" s="292"/>
      <c r="E5" s="292"/>
      <c r="F5" s="292"/>
      <c r="G5" s="292"/>
      <c r="H5" s="292"/>
      <c r="I5" s="293"/>
    </row>
    <row r="6" spans="1:26" s="2" customFormat="1" ht="15.95" customHeight="1" thickBot="1" x14ac:dyDescent="0.4">
      <c r="A6" s="36">
        <v>1</v>
      </c>
      <c r="B6" s="36" t="s">
        <v>307</v>
      </c>
      <c r="C6" s="32" t="s">
        <v>49</v>
      </c>
      <c r="D6" s="36">
        <v>83.5</v>
      </c>
      <c r="E6" s="170">
        <v>100</v>
      </c>
      <c r="F6" s="35">
        <v>92</v>
      </c>
      <c r="G6" s="221">
        <f>D6+E6+F6</f>
        <v>275.5</v>
      </c>
      <c r="H6" s="12">
        <f>G6/3</f>
        <v>91.833333333333329</v>
      </c>
      <c r="I6" s="317" t="s">
        <v>10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" customFormat="1" ht="15.95" customHeight="1" x14ac:dyDescent="0.35">
      <c r="A7" s="36">
        <v>2</v>
      </c>
      <c r="B7" s="36" t="s">
        <v>308</v>
      </c>
      <c r="C7" s="32" t="s">
        <v>66</v>
      </c>
      <c r="D7" s="36">
        <v>83.6</v>
      </c>
      <c r="E7" s="170">
        <v>100</v>
      </c>
      <c r="F7" s="35">
        <v>60</v>
      </c>
      <c r="G7" s="219">
        <f>D7+E7+F7</f>
        <v>243.6</v>
      </c>
      <c r="H7" s="211">
        <f>G7/3</f>
        <v>81.2</v>
      </c>
      <c r="I7" s="31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14" customFormat="1" ht="14.25" customHeight="1" x14ac:dyDescent="0.35">
      <c r="A8" s="252"/>
      <c r="B8" s="253"/>
      <c r="C8" s="254"/>
      <c r="D8" s="255"/>
      <c r="E8" s="255"/>
      <c r="F8" s="256"/>
      <c r="G8" s="214"/>
      <c r="H8" s="215"/>
      <c r="I8" s="213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</row>
    <row r="9" spans="1:26" s="13" customFormat="1" ht="15.95" customHeight="1" x14ac:dyDescent="0.35">
      <c r="A9" s="36">
        <v>1</v>
      </c>
      <c r="B9" s="36" t="s">
        <v>222</v>
      </c>
      <c r="C9" s="32" t="s">
        <v>70</v>
      </c>
      <c r="D9" s="36">
        <v>85.3</v>
      </c>
      <c r="E9" s="170">
        <v>100</v>
      </c>
      <c r="F9" s="35">
        <v>80</v>
      </c>
      <c r="G9" s="216">
        <f>D9+E9+F9</f>
        <v>265.3</v>
      </c>
      <c r="H9" s="217">
        <f>G9/3</f>
        <v>88.433333333333337</v>
      </c>
      <c r="I9" s="218" t="s">
        <v>22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3" customFormat="1" ht="15.95" customHeight="1" x14ac:dyDescent="0.35">
      <c r="A10" s="36">
        <v>2</v>
      </c>
      <c r="B10" s="36" t="s">
        <v>223</v>
      </c>
      <c r="C10" s="32" t="s">
        <v>119</v>
      </c>
      <c r="D10" s="36">
        <v>75.900000000000006</v>
      </c>
      <c r="E10" s="170">
        <v>100</v>
      </c>
      <c r="F10" s="35">
        <v>75</v>
      </c>
      <c r="G10" s="216">
        <f>D10+E10+F10</f>
        <v>250.9</v>
      </c>
      <c r="H10" s="217">
        <f>G10/3</f>
        <v>83.63333333333334</v>
      </c>
      <c r="I10" s="21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3" customFormat="1" ht="15.95" customHeight="1" x14ac:dyDescent="0.35">
      <c r="A11" s="36">
        <v>3</v>
      </c>
      <c r="B11" s="36" t="s">
        <v>224</v>
      </c>
      <c r="C11" s="32" t="s">
        <v>124</v>
      </c>
      <c r="D11" s="36">
        <v>82.9</v>
      </c>
      <c r="E11" s="170">
        <v>100</v>
      </c>
      <c r="F11" s="35">
        <v>97</v>
      </c>
      <c r="G11" s="220">
        <f>D11+E11+F11</f>
        <v>279.89999999999998</v>
      </c>
      <c r="H11" s="8">
        <f>G11/3</f>
        <v>93.3</v>
      </c>
      <c r="I11" s="157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3" customFormat="1" ht="15.95" customHeight="1" x14ac:dyDescent="0.35">
      <c r="A12" s="36">
        <v>4</v>
      </c>
      <c r="B12" s="36" t="s">
        <v>225</v>
      </c>
      <c r="C12" s="32" t="s">
        <v>125</v>
      </c>
      <c r="D12" s="36">
        <v>70.7</v>
      </c>
      <c r="E12" s="170">
        <v>100</v>
      </c>
      <c r="F12" s="35">
        <v>62</v>
      </c>
      <c r="G12" s="220">
        <f>D12+E12+F12</f>
        <v>232.7</v>
      </c>
      <c r="H12" s="8">
        <f>G12/3</f>
        <v>77.566666666666663</v>
      </c>
      <c r="I12" s="157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3" customFormat="1" ht="15.95" customHeight="1" thickBot="1" x14ac:dyDescent="0.4">
      <c r="A13" s="187">
        <v>5</v>
      </c>
      <c r="B13" s="127" t="s">
        <v>226</v>
      </c>
      <c r="C13" s="59" t="s">
        <v>126</v>
      </c>
      <c r="D13" s="127">
        <v>79.3</v>
      </c>
      <c r="E13" s="203">
        <v>100</v>
      </c>
      <c r="F13" s="212">
        <v>60</v>
      </c>
      <c r="G13" s="40">
        <f>D13+E13+F13</f>
        <v>239.3</v>
      </c>
      <c r="H13" s="8">
        <f>G13/3</f>
        <v>79.766666666666666</v>
      </c>
      <c r="I13" s="157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14" customFormat="1" ht="15.95" customHeight="1" thickBot="1" x14ac:dyDescent="0.4">
      <c r="A14" s="249"/>
      <c r="B14" s="250"/>
      <c r="C14" s="251"/>
      <c r="D14" s="247"/>
      <c r="E14" s="247"/>
      <c r="F14" s="247"/>
      <c r="G14" s="208">
        <f t="shared" ref="G14" si="0">D14+E14+F14</f>
        <v>0</v>
      </c>
      <c r="H14" s="16">
        <f t="shared" ref="H14" si="1">G14/3</f>
        <v>0</v>
      </c>
      <c r="I14" s="209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</row>
    <row r="15" spans="1:26" s="2" customFormat="1" ht="15.95" customHeight="1" thickBot="1" x14ac:dyDescent="0.4">
      <c r="A15" s="185">
        <v>1</v>
      </c>
      <c r="B15" s="96" t="s">
        <v>227</v>
      </c>
      <c r="C15" s="191" t="s">
        <v>48</v>
      </c>
      <c r="D15" s="192">
        <v>89.5</v>
      </c>
      <c r="E15" s="58">
        <v>100</v>
      </c>
      <c r="F15" s="110">
        <v>65</v>
      </c>
      <c r="G15" s="39">
        <f t="shared" ref="G15:G20" si="2">D15+E15+F15</f>
        <v>254.5</v>
      </c>
      <c r="H15" s="12">
        <f t="shared" ref="H15:H20" si="3">G15/3</f>
        <v>84.833333333333329</v>
      </c>
      <c r="I15" s="310" t="s">
        <v>13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" customFormat="1" ht="20.25" customHeight="1" thickBot="1" x14ac:dyDescent="0.4">
      <c r="A16" s="186">
        <v>2</v>
      </c>
      <c r="B16" s="96" t="s">
        <v>228</v>
      </c>
      <c r="C16" s="118" t="s">
        <v>52</v>
      </c>
      <c r="D16" s="129">
        <v>95</v>
      </c>
      <c r="E16" s="170">
        <v>100</v>
      </c>
      <c r="F16" s="170">
        <v>75</v>
      </c>
      <c r="G16" s="38">
        <f t="shared" si="2"/>
        <v>270</v>
      </c>
      <c r="H16" s="23">
        <f t="shared" si="3"/>
        <v>90</v>
      </c>
      <c r="I16" s="316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" customFormat="1" ht="18" customHeight="1" thickBot="1" x14ac:dyDescent="0.4">
      <c r="A17" s="186">
        <v>3</v>
      </c>
      <c r="B17" s="96" t="s">
        <v>229</v>
      </c>
      <c r="C17" s="56" t="s">
        <v>54</v>
      </c>
      <c r="D17" s="130">
        <v>80.400000000000006</v>
      </c>
      <c r="E17" s="33">
        <v>100</v>
      </c>
      <c r="F17" s="33">
        <v>60</v>
      </c>
      <c r="G17" s="38">
        <f t="shared" si="2"/>
        <v>240.4</v>
      </c>
      <c r="H17" s="23">
        <f t="shared" si="3"/>
        <v>80.13333333333334</v>
      </c>
      <c r="I17" s="316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" customFormat="1" ht="18.75" customHeight="1" thickBot="1" x14ac:dyDescent="0.4">
      <c r="A18" s="186">
        <v>4</v>
      </c>
      <c r="B18" s="96" t="s">
        <v>230</v>
      </c>
      <c r="C18" s="118" t="s">
        <v>63</v>
      </c>
      <c r="D18" s="130">
        <v>87.2</v>
      </c>
      <c r="E18" s="33">
        <v>100</v>
      </c>
      <c r="F18" s="35">
        <v>70</v>
      </c>
      <c r="G18" s="38">
        <f t="shared" si="2"/>
        <v>257.2</v>
      </c>
      <c r="H18" s="23">
        <f t="shared" si="3"/>
        <v>85.733333333333334</v>
      </c>
      <c r="I18" s="12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" customFormat="1" ht="21.75" customHeight="1" thickBot="1" x14ac:dyDescent="0.4">
      <c r="A19" s="186">
        <v>5</v>
      </c>
      <c r="B19" s="96" t="s">
        <v>231</v>
      </c>
      <c r="C19" s="56" t="s">
        <v>78</v>
      </c>
      <c r="D19" s="130">
        <v>85.2</v>
      </c>
      <c r="E19" s="33">
        <v>100</v>
      </c>
      <c r="F19" s="35">
        <v>60</v>
      </c>
      <c r="G19" s="38">
        <f t="shared" si="2"/>
        <v>245.2</v>
      </c>
      <c r="H19" s="23">
        <f t="shared" si="3"/>
        <v>81.733333333333334</v>
      </c>
      <c r="I19" s="12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" customFormat="1" ht="15.95" customHeight="1" x14ac:dyDescent="0.35">
      <c r="A20" s="185">
        <v>6</v>
      </c>
      <c r="B20" s="96" t="s">
        <v>232</v>
      </c>
      <c r="C20" s="56" t="s">
        <v>89</v>
      </c>
      <c r="D20" s="193">
        <v>89.4</v>
      </c>
      <c r="E20" s="33">
        <v>100</v>
      </c>
      <c r="F20" s="33">
        <v>68</v>
      </c>
      <c r="G20" s="38">
        <f t="shared" si="2"/>
        <v>257.39999999999998</v>
      </c>
      <c r="H20" s="23">
        <f t="shared" si="3"/>
        <v>85.8</v>
      </c>
      <c r="I20" s="128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" customFormat="1" ht="15.95" customHeight="1" thickBot="1" x14ac:dyDescent="0.3">
      <c r="A21" s="312" t="s">
        <v>9</v>
      </c>
      <c r="B21" s="313"/>
      <c r="C21" s="314"/>
      <c r="D21" s="314"/>
      <c r="E21" s="313"/>
      <c r="F21" s="313"/>
      <c r="G21" s="313"/>
      <c r="H21" s="313"/>
      <c r="I21" s="31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" customFormat="1" ht="15.95" customHeight="1" x14ac:dyDescent="0.35">
      <c r="A22" s="186">
        <v>1</v>
      </c>
      <c r="B22" s="97" t="s">
        <v>233</v>
      </c>
      <c r="C22" s="132" t="s">
        <v>53</v>
      </c>
      <c r="D22" s="132">
        <v>84.26</v>
      </c>
      <c r="E22" s="49">
        <v>75</v>
      </c>
      <c r="F22" s="170">
        <v>91</v>
      </c>
      <c r="G22" s="91">
        <f>D22+E22+F22</f>
        <v>250.26</v>
      </c>
      <c r="H22" s="119">
        <f>G22/3</f>
        <v>83.42</v>
      </c>
      <c r="I22" s="131" t="s">
        <v>33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" customFormat="1" ht="15.95" customHeight="1" x14ac:dyDescent="0.35">
      <c r="A23" s="186">
        <v>2</v>
      </c>
      <c r="B23" s="97" t="s">
        <v>234</v>
      </c>
      <c r="C23" s="36" t="s">
        <v>55</v>
      </c>
      <c r="D23" s="132">
        <v>90.3</v>
      </c>
      <c r="E23" s="49">
        <v>100</v>
      </c>
      <c r="F23" s="170">
        <v>65</v>
      </c>
      <c r="G23" s="91">
        <f>D23+E23+F23</f>
        <v>255.3</v>
      </c>
      <c r="H23" s="119">
        <f>G23/3</f>
        <v>85.100000000000009</v>
      </c>
      <c r="I23" s="121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" customFormat="1" ht="15.95" customHeight="1" x14ac:dyDescent="0.35">
      <c r="A24" s="186">
        <v>3</v>
      </c>
      <c r="B24" s="97" t="s">
        <v>235</v>
      </c>
      <c r="C24" s="132" t="s">
        <v>64</v>
      </c>
      <c r="D24" s="132">
        <v>87.4</v>
      </c>
      <c r="E24" s="248">
        <v>90</v>
      </c>
      <c r="F24" s="35">
        <v>62</v>
      </c>
      <c r="G24" s="91">
        <f>D24+E24+F24</f>
        <v>239.4</v>
      </c>
      <c r="H24" s="119">
        <f>G24/3</f>
        <v>79.8</v>
      </c>
      <c r="I24" s="121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" customFormat="1" ht="15.95" customHeight="1" x14ac:dyDescent="0.35">
      <c r="A25" s="186">
        <v>4</v>
      </c>
      <c r="B25" s="97" t="s">
        <v>236</v>
      </c>
      <c r="C25" s="70" t="s">
        <v>60</v>
      </c>
      <c r="D25" s="147">
        <v>88</v>
      </c>
      <c r="E25" s="49">
        <v>92</v>
      </c>
      <c r="F25" s="35">
        <v>98</v>
      </c>
      <c r="G25" s="91">
        <f>D25+E25+F25</f>
        <v>278</v>
      </c>
      <c r="H25" s="119">
        <f>G25/3</f>
        <v>92.666666666666671</v>
      </c>
      <c r="I25" s="121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" customFormat="1" ht="15.95" customHeight="1" x14ac:dyDescent="0.35">
      <c r="A26" s="186">
        <v>5</v>
      </c>
      <c r="B26" s="97" t="s">
        <v>237</v>
      </c>
      <c r="C26" s="132" t="s">
        <v>155</v>
      </c>
      <c r="D26" s="132">
        <v>87.4</v>
      </c>
      <c r="E26" s="49">
        <v>92</v>
      </c>
      <c r="F26" s="35">
        <v>75</v>
      </c>
      <c r="G26" s="91">
        <f>D26+E26+F26</f>
        <v>254.4</v>
      </c>
      <c r="H26" s="119">
        <f>G26/3</f>
        <v>84.8</v>
      </c>
      <c r="I26" s="121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" customFormat="1" ht="15.95" customHeight="1" thickBot="1" x14ac:dyDescent="0.35">
      <c r="A27" s="319"/>
      <c r="B27" s="320"/>
      <c r="C27" s="320"/>
      <c r="D27" s="320"/>
      <c r="E27" s="320"/>
      <c r="F27" s="320"/>
      <c r="G27" s="320"/>
      <c r="H27" s="320"/>
      <c r="I27" s="321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" customFormat="1" ht="21.75" customHeight="1" x14ac:dyDescent="0.35">
      <c r="A28" s="185">
        <v>1</v>
      </c>
      <c r="B28" s="105" t="s">
        <v>50</v>
      </c>
      <c r="C28" s="46" t="s">
        <v>51</v>
      </c>
      <c r="D28" s="195">
        <v>76.3</v>
      </c>
      <c r="E28" s="110">
        <v>100</v>
      </c>
      <c r="F28" s="110">
        <v>67</v>
      </c>
      <c r="G28" s="196">
        <f t="shared" ref="G28:G37" si="4">D28+E28+F28</f>
        <v>243.3</v>
      </c>
      <c r="H28" s="197">
        <f t="shared" ref="H28:H37" si="5">G28/3</f>
        <v>81.100000000000009</v>
      </c>
      <c r="I28" s="310" t="s">
        <v>27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" customFormat="1" ht="15.95" customHeight="1" thickBot="1" x14ac:dyDescent="0.4">
      <c r="A29" s="186">
        <v>2</v>
      </c>
      <c r="B29" s="105" t="s">
        <v>238</v>
      </c>
      <c r="C29" s="48" t="s">
        <v>56</v>
      </c>
      <c r="D29" s="79">
        <v>88.06</v>
      </c>
      <c r="E29" s="33">
        <v>80</v>
      </c>
      <c r="F29" s="35">
        <v>87</v>
      </c>
      <c r="G29" s="38">
        <f t="shared" si="4"/>
        <v>255.06</v>
      </c>
      <c r="H29" s="23">
        <f t="shared" si="5"/>
        <v>85.02</v>
      </c>
      <c r="I29" s="311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" customFormat="1" ht="15.95" customHeight="1" x14ac:dyDescent="0.35">
      <c r="A30" s="185">
        <v>3</v>
      </c>
      <c r="B30" s="105" t="s">
        <v>239</v>
      </c>
      <c r="C30" s="117" t="s">
        <v>61</v>
      </c>
      <c r="D30" s="81">
        <v>92.3</v>
      </c>
      <c r="E30" s="33">
        <v>100</v>
      </c>
      <c r="F30" s="170">
        <v>62</v>
      </c>
      <c r="G30" s="38">
        <f t="shared" si="4"/>
        <v>254.3</v>
      </c>
      <c r="H30" s="23">
        <f t="shared" si="5"/>
        <v>84.766666666666666</v>
      </c>
      <c r="I30" s="311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" customFormat="1" ht="15.95" customHeight="1" x14ac:dyDescent="0.35">
      <c r="A31" s="186">
        <v>4</v>
      </c>
      <c r="B31" s="105" t="s">
        <v>240</v>
      </c>
      <c r="C31" s="152" t="s">
        <v>67</v>
      </c>
      <c r="D31" s="80">
        <v>69.7</v>
      </c>
      <c r="E31" s="33">
        <v>92</v>
      </c>
      <c r="F31" s="35">
        <v>86</v>
      </c>
      <c r="G31" s="38">
        <f t="shared" si="4"/>
        <v>247.7</v>
      </c>
      <c r="H31" s="23">
        <f t="shared" si="5"/>
        <v>82.566666666666663</v>
      </c>
      <c r="I31" s="311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" customFormat="1" ht="15.95" customHeight="1" thickBot="1" x14ac:dyDescent="0.4">
      <c r="A32" s="186">
        <v>5</v>
      </c>
      <c r="B32" s="105" t="s">
        <v>91</v>
      </c>
      <c r="C32" s="152" t="s">
        <v>92</v>
      </c>
      <c r="D32" s="80">
        <v>92.7</v>
      </c>
      <c r="E32" s="170">
        <v>98</v>
      </c>
      <c r="F32" s="35">
        <v>64</v>
      </c>
      <c r="G32" s="38">
        <f t="shared" si="4"/>
        <v>254.7</v>
      </c>
      <c r="H32" s="23">
        <f t="shared" si="5"/>
        <v>84.899999999999991</v>
      </c>
      <c r="I32" s="311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" customFormat="1" ht="15.95" customHeight="1" x14ac:dyDescent="0.35">
      <c r="A33" s="185">
        <v>6</v>
      </c>
      <c r="B33" s="105" t="s">
        <v>241</v>
      </c>
      <c r="C33" s="152" t="s">
        <v>113</v>
      </c>
      <c r="D33" s="80">
        <v>85.7</v>
      </c>
      <c r="E33" s="170">
        <v>100</v>
      </c>
      <c r="F33" s="35">
        <v>95</v>
      </c>
      <c r="G33" s="38">
        <f t="shared" si="4"/>
        <v>280.7</v>
      </c>
      <c r="H33" s="23">
        <f t="shared" si="5"/>
        <v>93.566666666666663</v>
      </c>
      <c r="I33" s="311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" customFormat="1" ht="15.95" customHeight="1" x14ac:dyDescent="0.35">
      <c r="A34" s="186">
        <v>7</v>
      </c>
      <c r="B34" s="105" t="s">
        <v>242</v>
      </c>
      <c r="C34" s="152" t="s">
        <v>114</v>
      </c>
      <c r="D34" s="80">
        <v>85.7</v>
      </c>
      <c r="E34" s="170">
        <v>99</v>
      </c>
      <c r="F34" s="35">
        <v>97</v>
      </c>
      <c r="G34" s="38">
        <f t="shared" si="4"/>
        <v>281.7</v>
      </c>
      <c r="H34" s="23">
        <f t="shared" si="5"/>
        <v>93.899999999999991</v>
      </c>
      <c r="I34" s="311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" customFormat="1" ht="15.95" customHeight="1" x14ac:dyDescent="0.35">
      <c r="A35" s="186">
        <v>8</v>
      </c>
      <c r="B35" s="105" t="s">
        <v>243</v>
      </c>
      <c r="C35" s="164" t="s">
        <v>118</v>
      </c>
      <c r="D35" s="114">
        <v>73</v>
      </c>
      <c r="E35" s="49">
        <v>70</v>
      </c>
      <c r="F35" s="35">
        <v>62</v>
      </c>
      <c r="G35" s="38">
        <f t="shared" si="4"/>
        <v>205</v>
      </c>
      <c r="H35" s="23">
        <f t="shared" si="5"/>
        <v>68.333333333333329</v>
      </c>
      <c r="I35" s="311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" customFormat="1" ht="15.95" customHeight="1" x14ac:dyDescent="0.35">
      <c r="A36" s="186">
        <v>9</v>
      </c>
      <c r="B36" s="105" t="s">
        <v>244</v>
      </c>
      <c r="C36" s="32" t="s">
        <v>75</v>
      </c>
      <c r="D36" s="88">
        <v>80.7</v>
      </c>
      <c r="E36" s="49">
        <v>80</v>
      </c>
      <c r="F36" s="35">
        <v>95</v>
      </c>
      <c r="G36" s="38">
        <f t="shared" si="4"/>
        <v>255.7</v>
      </c>
      <c r="H36" s="23">
        <f t="shared" si="5"/>
        <v>85.233333333333334</v>
      </c>
      <c r="I36" s="311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" customFormat="1" ht="15.95" customHeight="1" x14ac:dyDescent="0.35">
      <c r="A37" s="186">
        <v>10</v>
      </c>
      <c r="B37" s="105" t="s">
        <v>245</v>
      </c>
      <c r="C37" s="194" t="s">
        <v>139</v>
      </c>
      <c r="D37" s="114">
        <v>89</v>
      </c>
      <c r="E37" s="49">
        <v>0</v>
      </c>
      <c r="F37" s="35">
        <v>0</v>
      </c>
      <c r="G37" s="38">
        <f t="shared" si="4"/>
        <v>89</v>
      </c>
      <c r="H37" s="23">
        <f t="shared" si="5"/>
        <v>29.666666666666668</v>
      </c>
      <c r="I37" s="311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" customFormat="1" ht="15.95" customHeight="1" x14ac:dyDescent="0.3">
      <c r="A38" s="306" t="s">
        <v>14</v>
      </c>
      <c r="B38" s="281"/>
      <c r="C38" s="281"/>
      <c r="D38" s="281"/>
      <c r="E38" s="281"/>
      <c r="F38" s="281"/>
      <c r="G38" s="281"/>
      <c r="H38" s="281"/>
      <c r="I38" s="28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2" customFormat="1" ht="15.95" customHeight="1" x14ac:dyDescent="0.35">
      <c r="A39" s="36">
        <v>1</v>
      </c>
      <c r="B39" s="36" t="s">
        <v>246</v>
      </c>
      <c r="C39" s="82" t="s">
        <v>62</v>
      </c>
      <c r="D39" s="88">
        <v>92.4</v>
      </c>
      <c r="E39" s="88">
        <v>100</v>
      </c>
      <c r="F39" s="205">
        <v>69</v>
      </c>
      <c r="G39" s="91">
        <f>D39+E39+F39</f>
        <v>261.39999999999998</v>
      </c>
      <c r="H39" s="119">
        <f>G39/3</f>
        <v>87.133333333333326</v>
      </c>
      <c r="I39" s="6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" customFormat="1" ht="15.95" customHeight="1" x14ac:dyDescent="0.35">
      <c r="A40" s="36">
        <v>2</v>
      </c>
      <c r="B40" s="36" t="s">
        <v>247</v>
      </c>
      <c r="C40" s="83" t="s">
        <v>106</v>
      </c>
      <c r="D40" s="88">
        <v>93.6</v>
      </c>
      <c r="E40" s="88">
        <v>0</v>
      </c>
      <c r="F40" s="205">
        <v>69</v>
      </c>
      <c r="G40" s="91">
        <f>D40+E40+F40</f>
        <v>162.6</v>
      </c>
      <c r="H40" s="119">
        <f>G40/3</f>
        <v>54.199999999999996</v>
      </c>
      <c r="I40" s="6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" customFormat="1" ht="15.95" customHeight="1" x14ac:dyDescent="0.35">
      <c r="A41" s="36">
        <v>3</v>
      </c>
      <c r="B41" s="36" t="s">
        <v>248</v>
      </c>
      <c r="C41" s="70" t="s">
        <v>112</v>
      </c>
      <c r="D41" s="86">
        <v>75.2</v>
      </c>
      <c r="E41" s="88">
        <v>85</v>
      </c>
      <c r="F41" s="205">
        <v>82</v>
      </c>
      <c r="G41" s="40">
        <f>D41+E41+F41</f>
        <v>242.2</v>
      </c>
      <c r="H41" s="119">
        <f>G41/3</f>
        <v>80.733333333333334</v>
      </c>
      <c r="I41" s="6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2" customFormat="1" ht="15.95" customHeight="1" x14ac:dyDescent="0.35">
      <c r="A42" s="36">
        <v>4</v>
      </c>
      <c r="B42" s="36" t="s">
        <v>249</v>
      </c>
      <c r="C42" s="83" t="s">
        <v>133</v>
      </c>
      <c r="D42" s="148">
        <v>93.1</v>
      </c>
      <c r="E42" s="88">
        <v>0</v>
      </c>
      <c r="F42" s="205">
        <v>0</v>
      </c>
      <c r="G42" s="91">
        <f>D42+E42+F42</f>
        <v>93.1</v>
      </c>
      <c r="H42" s="119">
        <f>G42/3</f>
        <v>31.033333333333331</v>
      </c>
      <c r="I42" s="6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2" customFormat="1" ht="15.95" customHeight="1" x14ac:dyDescent="0.35">
      <c r="A43" s="36">
        <v>5</v>
      </c>
      <c r="B43" s="36" t="s">
        <v>250</v>
      </c>
      <c r="C43" s="70" t="s">
        <v>166</v>
      </c>
      <c r="D43" s="86">
        <v>86.71</v>
      </c>
      <c r="E43" s="88">
        <v>80</v>
      </c>
      <c r="F43" s="205">
        <v>88</v>
      </c>
      <c r="G43" s="91">
        <f>D43+E43+F43</f>
        <v>254.70999999999998</v>
      </c>
      <c r="H43" s="119">
        <f>G43/3</f>
        <v>84.903333333333322</v>
      </c>
      <c r="I43" s="6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</sheetData>
  <sortState ref="B6:H7">
    <sortCondition ref="B6:B7"/>
  </sortState>
  <mergeCells count="15">
    <mergeCell ref="A38:I38"/>
    <mergeCell ref="I28:I37"/>
    <mergeCell ref="A21:I21"/>
    <mergeCell ref="I15:I17"/>
    <mergeCell ref="C2:D2"/>
    <mergeCell ref="C3:C4"/>
    <mergeCell ref="D3:D4"/>
    <mergeCell ref="I3:I4"/>
    <mergeCell ref="I6:I7"/>
    <mergeCell ref="A5:I5"/>
    <mergeCell ref="A3:B4"/>
    <mergeCell ref="G3:H3"/>
    <mergeCell ref="F3:F4"/>
    <mergeCell ref="E3:E4"/>
    <mergeCell ref="A27:I27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5"/>
  <sheetViews>
    <sheetView tabSelected="1" view="pageBreakPreview" zoomScaleNormal="85" zoomScaleSheetLayoutView="100" workbookViewId="0">
      <selection activeCell="C8" sqref="C8"/>
    </sheetView>
  </sheetViews>
  <sheetFormatPr defaultRowHeight="18.75" outlineLevelCol="1" x14ac:dyDescent="0.3"/>
  <cols>
    <col min="1" max="1" width="5.28515625" style="173" customWidth="1"/>
    <col min="2" max="2" width="32.28515625" customWidth="1"/>
    <col min="3" max="3" width="48.42578125" customWidth="1"/>
    <col min="4" max="4" width="14.5703125" customWidth="1"/>
    <col min="5" max="5" width="15.42578125" style="3" customWidth="1" outlineLevel="1"/>
    <col min="6" max="6" width="15.28515625" style="3" customWidth="1" outlineLevel="1"/>
    <col min="7" max="7" width="0.140625" style="3" customWidth="1" outlineLevel="1"/>
    <col min="8" max="8" width="12.85546875" style="3" hidden="1" customWidth="1" outlineLevel="1"/>
    <col min="9" max="9" width="13.140625" style="3" hidden="1" customWidth="1"/>
    <col min="10" max="10" width="23.140625" style="3" hidden="1" customWidth="1"/>
    <col min="11" max="11" width="17.7109375" style="3" hidden="1" customWidth="1"/>
    <col min="12" max="12" width="5.7109375" style="3" hidden="1" customWidth="1"/>
    <col min="13" max="27" width="5.7109375" style="3" customWidth="1"/>
  </cols>
  <sheetData>
    <row r="1" spans="1:47" x14ac:dyDescent="0.3">
      <c r="A1" s="198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47" ht="19.5" x14ac:dyDescent="0.35">
      <c r="A2" s="198"/>
      <c r="B2" s="64" t="s">
        <v>312</v>
      </c>
      <c r="C2" s="335"/>
      <c r="D2" s="335"/>
      <c r="E2" s="64"/>
      <c r="F2" s="64"/>
      <c r="G2" s="65"/>
      <c r="H2" s="64"/>
      <c r="I2" s="63"/>
      <c r="J2" s="63"/>
      <c r="K2" s="63"/>
    </row>
    <row r="3" spans="1:47" ht="18.75" customHeight="1" x14ac:dyDescent="0.3">
      <c r="A3" s="336" t="s">
        <v>38</v>
      </c>
      <c r="B3" s="336"/>
      <c r="C3" s="337" t="s">
        <v>3</v>
      </c>
      <c r="D3" s="334" t="s">
        <v>4</v>
      </c>
      <c r="E3" s="334" t="s">
        <v>5</v>
      </c>
      <c r="F3" s="333" t="s">
        <v>6</v>
      </c>
      <c r="G3" s="333" t="s">
        <v>0</v>
      </c>
      <c r="H3" s="333"/>
      <c r="I3" s="334" t="s">
        <v>23</v>
      </c>
      <c r="J3" s="133"/>
      <c r="K3" s="30" t="s">
        <v>24</v>
      </c>
    </row>
    <row r="4" spans="1:47" ht="36" customHeight="1" x14ac:dyDescent="0.3">
      <c r="A4" s="336"/>
      <c r="B4" s="336"/>
      <c r="C4" s="337"/>
      <c r="D4" s="333"/>
      <c r="E4" s="334"/>
      <c r="F4" s="333"/>
      <c r="G4" s="66" t="s">
        <v>1</v>
      </c>
      <c r="H4" s="67" t="s">
        <v>2</v>
      </c>
      <c r="I4" s="333"/>
      <c r="J4" s="133"/>
      <c r="K4" s="30"/>
    </row>
    <row r="5" spans="1:47" s="18" customFormat="1" ht="36" customHeight="1" x14ac:dyDescent="0.3">
      <c r="A5" s="327" t="s">
        <v>44</v>
      </c>
      <c r="B5" s="328"/>
      <c r="C5" s="328"/>
      <c r="D5" s="328"/>
      <c r="E5" s="328"/>
      <c r="F5" s="328"/>
      <c r="G5" s="328"/>
      <c r="H5" s="328"/>
      <c r="I5" s="329"/>
      <c r="J5" s="74"/>
      <c r="K5" s="74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47" s="3" customFormat="1" ht="19.5" x14ac:dyDescent="0.35">
      <c r="A6" s="101">
        <v>1</v>
      </c>
      <c r="B6" s="134" t="s">
        <v>309</v>
      </c>
      <c r="C6" s="60" t="s">
        <v>100</v>
      </c>
      <c r="D6" s="150">
        <v>92.4</v>
      </c>
      <c r="E6" s="69">
        <v>69</v>
      </c>
      <c r="F6" s="69">
        <v>75</v>
      </c>
      <c r="G6" s="89">
        <f>D6+E6+F6</f>
        <v>236.4</v>
      </c>
      <c r="H6" s="90">
        <f>G6/3</f>
        <v>78.8</v>
      </c>
      <c r="I6" s="68"/>
      <c r="J6" s="76" t="s">
        <v>40</v>
      </c>
      <c r="K6" s="72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s="3" customFormat="1" x14ac:dyDescent="0.3">
      <c r="A7" s="101">
        <v>2</v>
      </c>
      <c r="B7" s="134" t="s">
        <v>310</v>
      </c>
      <c r="C7" s="60" t="s">
        <v>176</v>
      </c>
      <c r="D7" s="79">
        <v>82.95</v>
      </c>
      <c r="E7" s="62">
        <v>0</v>
      </c>
      <c r="F7" s="62">
        <v>61</v>
      </c>
      <c r="G7" s="85">
        <f>D7+E7+F7</f>
        <v>143.94999999999999</v>
      </c>
      <c r="H7" s="85">
        <f>G7/3</f>
        <v>47.983333333333327</v>
      </c>
      <c r="I7" s="84"/>
      <c r="J7" s="76" t="s">
        <v>40</v>
      </c>
      <c r="K7" s="72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s="3" customFormat="1" ht="19.5" x14ac:dyDescent="0.35">
      <c r="A8" s="101">
        <v>3</v>
      </c>
      <c r="B8" s="134" t="s">
        <v>311</v>
      </c>
      <c r="C8" s="32" t="s">
        <v>117</v>
      </c>
      <c r="D8" s="202">
        <v>88.72</v>
      </c>
      <c r="E8" s="69">
        <v>87</v>
      </c>
      <c r="F8" s="69">
        <v>94</v>
      </c>
      <c r="G8" s="89">
        <f>D8+E8+F8</f>
        <v>269.72000000000003</v>
      </c>
      <c r="H8" s="90">
        <f>G8/3</f>
        <v>89.90666666666668</v>
      </c>
      <c r="I8" s="122"/>
      <c r="J8" s="76" t="s">
        <v>40</v>
      </c>
      <c r="K8" s="72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s="17" customFormat="1" ht="19.5" customHeight="1" x14ac:dyDescent="0.3">
      <c r="A9" s="324" t="s">
        <v>9</v>
      </c>
      <c r="B9" s="325"/>
      <c r="C9" s="325"/>
      <c r="D9" s="325"/>
      <c r="E9" s="325"/>
      <c r="F9" s="325"/>
      <c r="G9" s="325"/>
      <c r="H9" s="325"/>
      <c r="I9" s="325"/>
      <c r="J9" s="326"/>
      <c r="K9" s="74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</row>
    <row r="10" spans="1:47" s="3" customFormat="1" x14ac:dyDescent="0.3">
      <c r="A10" s="199">
        <v>1</v>
      </c>
      <c r="B10" s="70" t="s">
        <v>251</v>
      </c>
      <c r="C10" s="106" t="s">
        <v>57</v>
      </c>
      <c r="D10" s="86">
        <v>88.06</v>
      </c>
      <c r="E10" s="265">
        <v>80</v>
      </c>
      <c r="F10" s="69">
        <v>87</v>
      </c>
      <c r="G10" s="86">
        <f>D10+E10+F10</f>
        <v>255.06</v>
      </c>
      <c r="H10" s="86">
        <f>G10/3</f>
        <v>85.02</v>
      </c>
      <c r="I10" s="68"/>
      <c r="J10" s="55" t="s">
        <v>25</v>
      </c>
      <c r="K10" s="3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x14ac:dyDescent="0.3">
      <c r="A11" s="101">
        <v>2</v>
      </c>
      <c r="B11" s="70" t="s">
        <v>252</v>
      </c>
      <c r="C11" s="112" t="s">
        <v>72</v>
      </c>
      <c r="D11" s="123">
        <v>88.4</v>
      </c>
      <c r="E11" s="265">
        <v>98</v>
      </c>
      <c r="F11" s="69">
        <v>91</v>
      </c>
      <c r="G11" s="86">
        <f>D11+E11+F11</f>
        <v>277.39999999999998</v>
      </c>
      <c r="H11" s="86">
        <f>G11/3</f>
        <v>92.466666666666654</v>
      </c>
      <c r="I11" s="68"/>
      <c r="J11" s="55" t="s">
        <v>25</v>
      </c>
      <c r="K11" s="30"/>
    </row>
    <row r="12" spans="1:47" ht="19.5" x14ac:dyDescent="0.35">
      <c r="A12" s="101">
        <v>3</v>
      </c>
      <c r="B12" s="70" t="s">
        <v>253</v>
      </c>
      <c r="C12" s="112" t="s">
        <v>137</v>
      </c>
      <c r="D12" s="88">
        <v>86.5</v>
      </c>
      <c r="E12" s="265">
        <v>100</v>
      </c>
      <c r="F12" s="69">
        <v>69</v>
      </c>
      <c r="G12" s="89">
        <f>D12+E12+F12</f>
        <v>255.5</v>
      </c>
      <c r="H12" s="90">
        <f>G12/3</f>
        <v>85.166666666666671</v>
      </c>
      <c r="I12" s="68"/>
      <c r="J12" s="55" t="s">
        <v>25</v>
      </c>
      <c r="K12" s="30"/>
    </row>
    <row r="13" spans="1:47" ht="19.5" x14ac:dyDescent="0.35">
      <c r="A13" s="101">
        <v>4</v>
      </c>
      <c r="B13" s="70" t="s">
        <v>254</v>
      </c>
      <c r="C13" s="118" t="s">
        <v>138</v>
      </c>
      <c r="D13" s="88">
        <v>86.48</v>
      </c>
      <c r="E13" s="265">
        <v>95</v>
      </c>
      <c r="F13" s="69">
        <v>60</v>
      </c>
      <c r="G13" s="89">
        <f>D13+E13+F13</f>
        <v>241.48000000000002</v>
      </c>
      <c r="H13" s="90">
        <f>G13/3</f>
        <v>80.493333333333339</v>
      </c>
      <c r="I13" s="68"/>
      <c r="J13" s="55" t="s">
        <v>25</v>
      </c>
      <c r="K13" s="30"/>
    </row>
    <row r="14" spans="1:47" ht="19.5" x14ac:dyDescent="0.35">
      <c r="A14" s="101">
        <v>5</v>
      </c>
      <c r="B14" s="70" t="s">
        <v>255</v>
      </c>
      <c r="C14" s="171" t="s">
        <v>158</v>
      </c>
      <c r="D14" s="88">
        <v>87.1</v>
      </c>
      <c r="E14" s="265">
        <v>100</v>
      </c>
      <c r="F14" s="69">
        <v>78</v>
      </c>
      <c r="G14" s="89">
        <f>D14+E14+F14</f>
        <v>265.10000000000002</v>
      </c>
      <c r="H14" s="90">
        <f>G14/3</f>
        <v>88.366666666666674</v>
      </c>
      <c r="I14" s="68"/>
      <c r="J14" s="55" t="s">
        <v>25</v>
      </c>
      <c r="K14" s="30"/>
    </row>
    <row r="15" spans="1:47" s="3" customFormat="1" x14ac:dyDescent="0.3">
      <c r="A15" s="257"/>
      <c r="B15" s="241"/>
      <c r="C15" s="241"/>
      <c r="D15" s="113"/>
      <c r="E15" s="243"/>
      <c r="F15" s="243"/>
      <c r="G15" s="100"/>
      <c r="H15" s="100"/>
      <c r="I15" s="99"/>
      <c r="J15" s="99"/>
      <c r="K15" s="5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s="3" customFormat="1" x14ac:dyDescent="0.3">
      <c r="A16" s="101">
        <v>1</v>
      </c>
      <c r="B16" s="70" t="s">
        <v>256</v>
      </c>
      <c r="C16" s="34" t="s">
        <v>53</v>
      </c>
      <c r="D16" s="132">
        <v>84.26</v>
      </c>
      <c r="E16" s="62">
        <v>75</v>
      </c>
      <c r="F16" s="62">
        <v>91</v>
      </c>
      <c r="G16" s="87">
        <f t="shared" ref="G16:G21" si="0">D16+E16+F16</f>
        <v>250.26</v>
      </c>
      <c r="H16" s="87">
        <f t="shared" ref="H16:H21" si="1">G16/3</f>
        <v>83.42</v>
      </c>
      <c r="I16" s="30"/>
      <c r="J16" s="77" t="s">
        <v>21</v>
      </c>
      <c r="K16" s="55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s="3" customFormat="1" x14ac:dyDescent="0.3">
      <c r="A17" s="199">
        <v>2</v>
      </c>
      <c r="B17" s="137" t="s">
        <v>257</v>
      </c>
      <c r="C17" s="68" t="s">
        <v>60</v>
      </c>
      <c r="D17" s="86">
        <v>88</v>
      </c>
      <c r="E17" s="62">
        <v>92</v>
      </c>
      <c r="F17" s="62">
        <v>98</v>
      </c>
      <c r="G17" s="85">
        <f t="shared" si="0"/>
        <v>278</v>
      </c>
      <c r="H17" s="85">
        <f t="shared" si="1"/>
        <v>92.666666666666671</v>
      </c>
      <c r="I17" s="68"/>
      <c r="J17" s="77" t="s">
        <v>21</v>
      </c>
      <c r="K17" s="55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s="3" customFormat="1" x14ac:dyDescent="0.3">
      <c r="A18" s="101">
        <v>3</v>
      </c>
      <c r="B18" s="70" t="s">
        <v>258</v>
      </c>
      <c r="C18" s="68" t="s">
        <v>107</v>
      </c>
      <c r="D18" s="36">
        <v>80</v>
      </c>
      <c r="E18" s="259">
        <v>90</v>
      </c>
      <c r="F18" s="75">
        <v>75</v>
      </c>
      <c r="G18" s="149">
        <f t="shared" si="0"/>
        <v>245</v>
      </c>
      <c r="H18" s="149">
        <f t="shared" si="1"/>
        <v>81.666666666666671</v>
      </c>
      <c r="I18" s="68"/>
      <c r="J18" s="77" t="s">
        <v>21</v>
      </c>
      <c r="K18" s="55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s="3" customFormat="1" x14ac:dyDescent="0.3">
      <c r="A19" s="101">
        <v>4</v>
      </c>
      <c r="B19" s="137" t="s">
        <v>259</v>
      </c>
      <c r="C19" s="37" t="s">
        <v>132</v>
      </c>
      <c r="D19" s="88">
        <v>94</v>
      </c>
      <c r="E19" s="259">
        <v>98</v>
      </c>
      <c r="F19" s="75">
        <v>63</v>
      </c>
      <c r="G19" s="149">
        <f t="shared" si="0"/>
        <v>255</v>
      </c>
      <c r="H19" s="149">
        <f t="shared" si="1"/>
        <v>85</v>
      </c>
      <c r="I19" s="68"/>
      <c r="J19" s="77" t="s">
        <v>21</v>
      </c>
      <c r="K19" s="55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s="3" customFormat="1" x14ac:dyDescent="0.3">
      <c r="A20" s="101">
        <v>5</v>
      </c>
      <c r="B20" s="70" t="s">
        <v>260</v>
      </c>
      <c r="C20" s="32" t="s">
        <v>140</v>
      </c>
      <c r="D20" s="36">
        <v>83.33</v>
      </c>
      <c r="E20" s="259">
        <v>95</v>
      </c>
      <c r="F20" s="75">
        <v>60</v>
      </c>
      <c r="G20" s="149">
        <f t="shared" si="0"/>
        <v>238.32999999999998</v>
      </c>
      <c r="H20" s="149">
        <f t="shared" si="1"/>
        <v>79.443333333333328</v>
      </c>
      <c r="I20" s="30"/>
      <c r="J20" s="77" t="s">
        <v>21</v>
      </c>
      <c r="K20" s="55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s="3" customFormat="1" x14ac:dyDescent="0.3">
      <c r="A21" s="101">
        <v>6</v>
      </c>
      <c r="B21" s="137" t="s">
        <v>261</v>
      </c>
      <c r="C21" s="37" t="s">
        <v>162</v>
      </c>
      <c r="D21" s="36">
        <v>87.69</v>
      </c>
      <c r="E21" s="259">
        <v>75</v>
      </c>
      <c r="F21" s="75">
        <v>60</v>
      </c>
      <c r="G21" s="149">
        <f t="shared" si="0"/>
        <v>222.69</v>
      </c>
      <c r="H21" s="149">
        <f t="shared" si="1"/>
        <v>74.23</v>
      </c>
      <c r="I21" s="68"/>
      <c r="J21" s="77" t="s">
        <v>21</v>
      </c>
      <c r="K21" s="55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1:47" s="17" customFormat="1" x14ac:dyDescent="0.3">
      <c r="A22" s="257"/>
      <c r="B22" s="324" t="s">
        <v>43</v>
      </c>
      <c r="C22" s="325"/>
      <c r="D22" s="325"/>
      <c r="E22" s="325"/>
      <c r="F22" s="325"/>
      <c r="G22" s="325"/>
      <c r="H22" s="325"/>
      <c r="I22" s="325"/>
      <c r="J22" s="326"/>
      <c r="K22" s="55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1:47" x14ac:dyDescent="0.3">
      <c r="A23" s="199">
        <v>1</v>
      </c>
      <c r="B23" s="139" t="s">
        <v>262</v>
      </c>
      <c r="C23" s="32" t="s">
        <v>75</v>
      </c>
      <c r="D23" s="88">
        <v>80.7</v>
      </c>
      <c r="E23" s="69">
        <v>0</v>
      </c>
      <c r="F23" s="69">
        <v>95</v>
      </c>
      <c r="G23" s="86">
        <f t="shared" ref="G23:G29" si="2">D23+E23+F23</f>
        <v>175.7</v>
      </c>
      <c r="H23" s="86">
        <f t="shared" ref="H23:H29" si="3">G23/3</f>
        <v>58.566666666666663</v>
      </c>
      <c r="I23" s="70"/>
      <c r="J23" s="55" t="s">
        <v>42</v>
      </c>
      <c r="K23" s="30"/>
    </row>
    <row r="24" spans="1:47" s="3" customFormat="1" x14ac:dyDescent="0.3">
      <c r="A24" s="101">
        <v>2</v>
      </c>
      <c r="B24" s="139" t="s">
        <v>263</v>
      </c>
      <c r="C24" s="70" t="s">
        <v>103</v>
      </c>
      <c r="D24" s="70">
        <v>69</v>
      </c>
      <c r="E24" s="242">
        <f>(99+99)/2</f>
        <v>99</v>
      </c>
      <c r="F24" s="73">
        <v>76</v>
      </c>
      <c r="G24" s="136">
        <f t="shared" si="2"/>
        <v>244</v>
      </c>
      <c r="H24" s="136">
        <f t="shared" si="3"/>
        <v>81.333333333333329</v>
      </c>
      <c r="I24" s="141"/>
      <c r="J24" s="55" t="s">
        <v>42</v>
      </c>
      <c r="K24" s="72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s="25" customFormat="1" x14ac:dyDescent="0.3">
      <c r="A25" s="199">
        <v>3</v>
      </c>
      <c r="B25" s="139" t="s">
        <v>264</v>
      </c>
      <c r="C25" s="112" t="s">
        <v>137</v>
      </c>
      <c r="D25" s="88">
        <v>86.5</v>
      </c>
      <c r="E25" s="73">
        <v>0</v>
      </c>
      <c r="F25" s="73">
        <v>69</v>
      </c>
      <c r="G25" s="136">
        <f t="shared" si="2"/>
        <v>155.5</v>
      </c>
      <c r="H25" s="136">
        <f t="shared" si="3"/>
        <v>51.833333333333336</v>
      </c>
      <c r="I25" s="70"/>
      <c r="J25" s="55" t="s">
        <v>42</v>
      </c>
      <c r="K25" s="55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6" spans="1:47" s="25" customFormat="1" ht="19.5" x14ac:dyDescent="0.35">
      <c r="A26" s="101">
        <v>4</v>
      </c>
      <c r="B26" s="139" t="s">
        <v>265</v>
      </c>
      <c r="C26" s="118" t="s">
        <v>138</v>
      </c>
      <c r="D26" s="36">
        <v>86.48</v>
      </c>
      <c r="E26" s="52">
        <v>98</v>
      </c>
      <c r="F26" s="52">
        <v>60</v>
      </c>
      <c r="G26" s="98">
        <f t="shared" si="2"/>
        <v>244.48000000000002</v>
      </c>
      <c r="H26" s="138">
        <f t="shared" si="3"/>
        <v>81.493333333333339</v>
      </c>
      <c r="I26" s="70"/>
      <c r="J26" s="55" t="s">
        <v>42</v>
      </c>
      <c r="K26" s="55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</row>
    <row r="27" spans="1:47" s="25" customFormat="1" x14ac:dyDescent="0.3">
      <c r="A27" s="101">
        <v>5</v>
      </c>
      <c r="B27" s="139" t="s">
        <v>266</v>
      </c>
      <c r="C27" s="112" t="s">
        <v>159</v>
      </c>
      <c r="D27" s="88">
        <v>88</v>
      </c>
      <c r="E27" s="69">
        <v>75</v>
      </c>
      <c r="F27" s="69">
        <v>82</v>
      </c>
      <c r="G27" s="86">
        <f t="shared" si="2"/>
        <v>245</v>
      </c>
      <c r="H27" s="86">
        <f t="shared" si="3"/>
        <v>81.666666666666671</v>
      </c>
      <c r="I27" s="70"/>
      <c r="J27" s="55" t="s">
        <v>42</v>
      </c>
      <c r="K27" s="55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</row>
    <row r="28" spans="1:47" x14ac:dyDescent="0.3">
      <c r="A28" s="101">
        <v>6</v>
      </c>
      <c r="B28" s="139" t="s">
        <v>267</v>
      </c>
      <c r="C28" s="60" t="s">
        <v>152</v>
      </c>
      <c r="D28" s="79">
        <v>83.43</v>
      </c>
      <c r="E28" s="69">
        <v>97</v>
      </c>
      <c r="F28" s="69">
        <v>64</v>
      </c>
      <c r="G28" s="86">
        <f t="shared" si="2"/>
        <v>244.43</v>
      </c>
      <c r="H28" s="86">
        <f t="shared" si="3"/>
        <v>81.476666666666674</v>
      </c>
      <c r="I28" s="70"/>
      <c r="J28" s="55" t="s">
        <v>42</v>
      </c>
      <c r="K28" s="30"/>
    </row>
    <row r="29" spans="1:47" ht="19.5" x14ac:dyDescent="0.35">
      <c r="A29" s="101">
        <v>7</v>
      </c>
      <c r="B29" s="139" t="s">
        <v>268</v>
      </c>
      <c r="C29" s="82" t="s">
        <v>173</v>
      </c>
      <c r="D29" s="88">
        <v>77.8</v>
      </c>
      <c r="E29" s="258">
        <v>99</v>
      </c>
      <c r="F29" s="52">
        <v>0</v>
      </c>
      <c r="G29" s="98">
        <f t="shared" si="2"/>
        <v>176.8</v>
      </c>
      <c r="H29" s="138">
        <f t="shared" si="3"/>
        <v>58.933333333333337</v>
      </c>
      <c r="I29" s="70"/>
      <c r="J29" s="55"/>
      <c r="K29" s="30"/>
    </row>
    <row r="30" spans="1:47" s="18" customFormat="1" x14ac:dyDescent="0.3">
      <c r="A30" s="324" t="s">
        <v>14</v>
      </c>
      <c r="B30" s="325"/>
      <c r="C30" s="325"/>
      <c r="D30" s="325"/>
      <c r="E30" s="325"/>
      <c r="F30" s="325"/>
      <c r="G30" s="325"/>
      <c r="H30" s="325"/>
      <c r="I30" s="325"/>
      <c r="J30" s="326"/>
      <c r="K30" s="55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47" x14ac:dyDescent="0.3">
      <c r="A31" s="101">
        <v>1</v>
      </c>
      <c r="B31" s="36" t="s">
        <v>269</v>
      </c>
      <c r="C31" s="82" t="s">
        <v>65</v>
      </c>
      <c r="D31" s="86">
        <v>83.94</v>
      </c>
      <c r="E31" s="135">
        <v>87</v>
      </c>
      <c r="F31" s="142">
        <v>61</v>
      </c>
      <c r="G31" s="86">
        <f>D31+E31+F31</f>
        <v>231.94</v>
      </c>
      <c r="H31" s="86">
        <f>G31/3</f>
        <v>77.313333333333333</v>
      </c>
      <c r="I31" s="68"/>
      <c r="J31" s="55" t="s">
        <v>39</v>
      </c>
      <c r="K31" s="30"/>
    </row>
    <row r="32" spans="1:47" s="3" customFormat="1" x14ac:dyDescent="0.3">
      <c r="A32" s="199">
        <v>2</v>
      </c>
      <c r="B32" s="36" t="s">
        <v>270</v>
      </c>
      <c r="C32" s="68" t="s">
        <v>69</v>
      </c>
      <c r="D32" s="86">
        <v>81.900000000000006</v>
      </c>
      <c r="E32" s="135">
        <v>99</v>
      </c>
      <c r="F32" s="142">
        <v>60</v>
      </c>
      <c r="G32" s="86">
        <f>D32+E32+F32</f>
        <v>240.9</v>
      </c>
      <c r="H32" s="86">
        <f>G32/3</f>
        <v>80.3</v>
      </c>
      <c r="I32" s="68"/>
      <c r="J32" s="55" t="s">
        <v>39</v>
      </c>
      <c r="K32" s="30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1:47" s="3" customFormat="1" x14ac:dyDescent="0.3">
      <c r="A33" s="101">
        <v>3</v>
      </c>
      <c r="B33" s="36" t="s">
        <v>271</v>
      </c>
      <c r="C33" s="70" t="s">
        <v>130</v>
      </c>
      <c r="D33" s="86">
        <v>83.6</v>
      </c>
      <c r="E33" s="135">
        <v>98</v>
      </c>
      <c r="F33" s="142">
        <v>70</v>
      </c>
      <c r="G33" s="86">
        <f>D33+E33+F33</f>
        <v>251.6</v>
      </c>
      <c r="H33" s="86">
        <f>G33/3</f>
        <v>83.86666666666666</v>
      </c>
      <c r="I33" s="68"/>
      <c r="J33" s="55" t="s">
        <v>39</v>
      </c>
      <c r="K33" s="30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1:47" s="3" customFormat="1" ht="22.5" customHeight="1" x14ac:dyDescent="0.3">
      <c r="A34" s="199">
        <v>4</v>
      </c>
      <c r="B34" s="36" t="s">
        <v>272</v>
      </c>
      <c r="C34" s="82" t="s">
        <v>173</v>
      </c>
      <c r="D34" s="88">
        <v>77.8</v>
      </c>
      <c r="E34" s="71">
        <v>0</v>
      </c>
      <c r="F34" s="111">
        <v>0</v>
      </c>
      <c r="G34" s="86">
        <f>D34+E34+F34</f>
        <v>77.8</v>
      </c>
      <c r="H34" s="86">
        <f>G34/3</f>
        <v>25.933333333333334</v>
      </c>
      <c r="I34" s="30"/>
      <c r="J34" s="55" t="s">
        <v>39</v>
      </c>
      <c r="K34" s="30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spans="1:47" s="3" customFormat="1" ht="22.5" customHeight="1" x14ac:dyDescent="0.3">
      <c r="A35" s="199">
        <v>5</v>
      </c>
      <c r="B35" s="36" t="s">
        <v>273</v>
      </c>
      <c r="C35" s="83" t="s">
        <v>177</v>
      </c>
      <c r="D35" s="88">
        <v>72</v>
      </c>
      <c r="E35" s="71">
        <v>95</v>
      </c>
      <c r="F35" s="111">
        <v>60</v>
      </c>
      <c r="G35" s="86">
        <f>D35+E35+F35</f>
        <v>227</v>
      </c>
      <c r="H35" s="86">
        <f>G35/3</f>
        <v>75.666666666666671</v>
      </c>
      <c r="I35" s="55" t="s">
        <v>39</v>
      </c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7" s="17" customFormat="1" ht="19.5" thickBot="1" x14ac:dyDescent="0.35">
      <c r="A36" s="322" t="s">
        <v>35</v>
      </c>
      <c r="B36" s="320"/>
      <c r="C36" s="320"/>
      <c r="D36" s="320"/>
      <c r="E36" s="320"/>
      <c r="F36" s="320"/>
      <c r="G36" s="320"/>
      <c r="H36" s="320"/>
      <c r="I36" s="320"/>
      <c r="J36" s="323"/>
      <c r="K36" s="55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</row>
    <row r="37" spans="1:47" s="3" customFormat="1" ht="19.5" x14ac:dyDescent="0.35">
      <c r="A37" s="101">
        <v>1</v>
      </c>
      <c r="B37" s="70" t="s">
        <v>83</v>
      </c>
      <c r="C37" s="70" t="s">
        <v>84</v>
      </c>
      <c r="D37" s="70">
        <v>82.62</v>
      </c>
      <c r="E37" s="200">
        <v>80</v>
      </c>
      <c r="F37" s="201">
        <v>60</v>
      </c>
      <c r="G37" s="144">
        <f t="shared" ref="G37:G47" si="4">D37+E37+F37</f>
        <v>222.62</v>
      </c>
      <c r="H37" s="145">
        <f t="shared" ref="H37:H47" si="5">G37/3</f>
        <v>74.206666666666663</v>
      </c>
      <c r="I37" s="70"/>
      <c r="J37" s="78" t="s">
        <v>36</v>
      </c>
      <c r="K37" s="30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1:47" ht="19.5" x14ac:dyDescent="0.35">
      <c r="A38" s="199">
        <v>2</v>
      </c>
      <c r="B38" s="70" t="s">
        <v>274</v>
      </c>
      <c r="C38" s="94" t="s">
        <v>85</v>
      </c>
      <c r="D38" s="95">
        <v>83.77</v>
      </c>
      <c r="E38" s="86">
        <v>90</v>
      </c>
      <c r="F38" s="86">
        <v>80</v>
      </c>
      <c r="G38" s="89">
        <f t="shared" si="4"/>
        <v>253.76999999999998</v>
      </c>
      <c r="H38" s="90">
        <f t="shared" si="5"/>
        <v>84.589999999999989</v>
      </c>
      <c r="I38" s="30"/>
      <c r="J38" s="78"/>
      <c r="K38" s="30"/>
    </row>
    <row r="39" spans="1:47" ht="19.5" x14ac:dyDescent="0.35">
      <c r="A39" s="101">
        <v>3</v>
      </c>
      <c r="B39" s="70" t="s">
        <v>275</v>
      </c>
      <c r="C39" s="155" t="s">
        <v>96</v>
      </c>
      <c r="D39" s="86">
        <v>79.900000000000006</v>
      </c>
      <c r="E39" s="154">
        <v>98</v>
      </c>
      <c r="F39" s="85">
        <v>70</v>
      </c>
      <c r="G39" s="89">
        <f t="shared" si="4"/>
        <v>247.9</v>
      </c>
      <c r="H39" s="90">
        <f t="shared" si="5"/>
        <v>82.63333333333334</v>
      </c>
      <c r="I39" s="70"/>
      <c r="J39" s="78" t="s">
        <v>36</v>
      </c>
      <c r="K39" s="30"/>
    </row>
    <row r="40" spans="1:47" ht="19.5" x14ac:dyDescent="0.35">
      <c r="A40" s="101">
        <v>4</v>
      </c>
      <c r="B40" s="70" t="s">
        <v>276</v>
      </c>
      <c r="C40" s="117" t="s">
        <v>109</v>
      </c>
      <c r="D40" s="81">
        <v>67.64</v>
      </c>
      <c r="E40" s="154">
        <v>62</v>
      </c>
      <c r="F40" s="85">
        <v>60</v>
      </c>
      <c r="G40" s="89">
        <f t="shared" si="4"/>
        <v>189.64</v>
      </c>
      <c r="H40" s="90">
        <f t="shared" si="5"/>
        <v>63.213333333333331</v>
      </c>
      <c r="I40" s="30"/>
      <c r="J40" s="78"/>
      <c r="K40" s="30"/>
    </row>
    <row r="41" spans="1:47" ht="19.5" x14ac:dyDescent="0.35">
      <c r="A41" s="101">
        <v>5</v>
      </c>
      <c r="B41" s="70" t="s">
        <v>277</v>
      </c>
      <c r="C41" s="117" t="s">
        <v>145</v>
      </c>
      <c r="D41" s="81">
        <v>88</v>
      </c>
      <c r="E41" s="154">
        <v>92</v>
      </c>
      <c r="F41" s="85">
        <v>87</v>
      </c>
      <c r="G41" s="89">
        <f t="shared" si="4"/>
        <v>267</v>
      </c>
      <c r="H41" s="90">
        <f t="shared" si="5"/>
        <v>89</v>
      </c>
      <c r="I41" s="30"/>
      <c r="J41" s="78" t="s">
        <v>36</v>
      </c>
      <c r="K41" s="30"/>
    </row>
    <row r="42" spans="1:47" ht="19.5" x14ac:dyDescent="0.35">
      <c r="A42" s="101">
        <v>6</v>
      </c>
      <c r="B42" s="70" t="s">
        <v>278</v>
      </c>
      <c r="C42" s="117" t="s">
        <v>156</v>
      </c>
      <c r="D42" s="81">
        <v>70.08</v>
      </c>
      <c r="E42" s="154">
        <v>93</v>
      </c>
      <c r="F42" s="85">
        <v>64</v>
      </c>
      <c r="G42" s="89">
        <f t="shared" si="4"/>
        <v>227.07999999999998</v>
      </c>
      <c r="H42" s="90">
        <f t="shared" si="5"/>
        <v>75.693333333333328</v>
      </c>
      <c r="I42" s="70"/>
      <c r="J42" s="78"/>
      <c r="K42" s="30"/>
    </row>
    <row r="43" spans="1:47" ht="19.5" x14ac:dyDescent="0.35">
      <c r="A43" s="101">
        <v>7</v>
      </c>
      <c r="B43" s="70" t="s">
        <v>279</v>
      </c>
      <c r="C43" s="117" t="s">
        <v>161</v>
      </c>
      <c r="D43" s="81">
        <v>80.900000000000006</v>
      </c>
      <c r="E43" s="154">
        <v>98</v>
      </c>
      <c r="F43" s="85">
        <v>75</v>
      </c>
      <c r="G43" s="89">
        <f t="shared" si="4"/>
        <v>253.9</v>
      </c>
      <c r="H43" s="90">
        <f t="shared" si="5"/>
        <v>84.63333333333334</v>
      </c>
      <c r="I43" s="30"/>
      <c r="J43" s="78"/>
      <c r="K43" s="30"/>
    </row>
    <row r="44" spans="1:47" ht="19.5" x14ac:dyDescent="0.35">
      <c r="A44" s="101">
        <v>8</v>
      </c>
      <c r="B44" s="70" t="s">
        <v>280</v>
      </c>
      <c r="C44" s="68" t="s">
        <v>148</v>
      </c>
      <c r="D44" s="162">
        <v>81.510000000000005</v>
      </c>
      <c r="E44" s="154">
        <v>95</v>
      </c>
      <c r="F44" s="85">
        <v>80</v>
      </c>
      <c r="G44" s="89">
        <f t="shared" si="4"/>
        <v>256.51</v>
      </c>
      <c r="H44" s="90">
        <f t="shared" si="5"/>
        <v>85.50333333333333</v>
      </c>
      <c r="I44" s="70"/>
      <c r="J44" s="78"/>
      <c r="K44" s="30"/>
    </row>
    <row r="45" spans="1:47" ht="19.5" x14ac:dyDescent="0.35">
      <c r="A45" s="101">
        <v>9</v>
      </c>
      <c r="B45" s="70" t="s">
        <v>281</v>
      </c>
      <c r="C45" s="168" t="s">
        <v>165</v>
      </c>
      <c r="D45" s="81">
        <v>81.819999999999993</v>
      </c>
      <c r="E45" s="154">
        <v>75</v>
      </c>
      <c r="F45" s="85">
        <v>68</v>
      </c>
      <c r="G45" s="89">
        <f t="shared" si="4"/>
        <v>224.82</v>
      </c>
      <c r="H45" s="90">
        <f t="shared" si="5"/>
        <v>74.94</v>
      </c>
      <c r="I45" s="70"/>
      <c r="J45" s="78"/>
      <c r="K45" s="30"/>
    </row>
    <row r="46" spans="1:47" ht="19.5" x14ac:dyDescent="0.35">
      <c r="A46" s="101">
        <v>10</v>
      </c>
      <c r="B46" s="70" t="s">
        <v>282</v>
      </c>
      <c r="C46" s="60" t="s">
        <v>151</v>
      </c>
      <c r="D46" s="79">
        <v>87.08</v>
      </c>
      <c r="E46" s="154">
        <v>90</v>
      </c>
      <c r="F46" s="85">
        <v>76</v>
      </c>
      <c r="G46" s="89">
        <f t="shared" si="4"/>
        <v>253.07999999999998</v>
      </c>
      <c r="H46" s="90">
        <f t="shared" si="5"/>
        <v>84.36</v>
      </c>
      <c r="I46" s="70"/>
      <c r="J46" s="78"/>
      <c r="K46" s="30"/>
    </row>
    <row r="47" spans="1:47" ht="19.5" x14ac:dyDescent="0.35">
      <c r="A47" s="101">
        <v>11</v>
      </c>
      <c r="B47" s="70" t="s">
        <v>283</v>
      </c>
      <c r="C47" s="60" t="s">
        <v>152</v>
      </c>
      <c r="D47" s="79">
        <v>83.43</v>
      </c>
      <c r="E47" s="154">
        <v>80</v>
      </c>
      <c r="F47" s="85">
        <v>64</v>
      </c>
      <c r="G47" s="89">
        <f t="shared" si="4"/>
        <v>227.43</v>
      </c>
      <c r="H47" s="90">
        <f t="shared" si="5"/>
        <v>75.81</v>
      </c>
      <c r="I47" s="30"/>
      <c r="J47" s="78"/>
      <c r="K47" s="30"/>
    </row>
    <row r="48" spans="1:47" s="17" customFormat="1" x14ac:dyDescent="0.3">
      <c r="A48" s="330" t="s">
        <v>41</v>
      </c>
      <c r="B48" s="331"/>
      <c r="C48" s="331"/>
      <c r="D48" s="325"/>
      <c r="E48" s="331"/>
      <c r="F48" s="331"/>
      <c r="G48" s="331"/>
      <c r="H48" s="331"/>
      <c r="I48" s="331"/>
      <c r="J48" s="332"/>
      <c r="K48" s="55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 s="3" customFormat="1" x14ac:dyDescent="0.3">
      <c r="A49" s="101">
        <v>1</v>
      </c>
      <c r="B49" s="61" t="s">
        <v>79</v>
      </c>
      <c r="C49" s="118" t="s">
        <v>80</v>
      </c>
      <c r="D49" s="70">
        <v>92.78</v>
      </c>
      <c r="E49" s="242">
        <f>(72+85)/2</f>
        <v>78.5</v>
      </c>
      <c r="F49" s="86">
        <v>64</v>
      </c>
      <c r="G49" s="92">
        <f>D49+E49+F49</f>
        <v>235.28</v>
      </c>
      <c r="H49" s="93">
        <f>G49/3</f>
        <v>78.426666666666662</v>
      </c>
      <c r="I49" s="68"/>
      <c r="J49" s="30" t="s">
        <v>37</v>
      </c>
      <c r="K49" s="55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 s="3" customFormat="1" ht="21" customHeight="1" x14ac:dyDescent="0.3">
      <c r="A50" s="101">
        <v>2</v>
      </c>
      <c r="B50" s="61" t="s">
        <v>136</v>
      </c>
      <c r="C50" s="118" t="s">
        <v>135</v>
      </c>
      <c r="D50" s="88">
        <v>85.65</v>
      </c>
      <c r="E50" s="167">
        <v>96</v>
      </c>
      <c r="F50" s="36">
        <v>61</v>
      </c>
      <c r="G50" s="92">
        <f>D50+E50+F50</f>
        <v>242.65</v>
      </c>
      <c r="H50" s="93">
        <f>G50/3</f>
        <v>80.88333333333334</v>
      </c>
      <c r="I50" s="68"/>
      <c r="J50" s="30" t="s">
        <v>37</v>
      </c>
      <c r="K50" s="55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s="3" customFormat="1" x14ac:dyDescent="0.3">
      <c r="A51" s="101">
        <v>3</v>
      </c>
      <c r="B51" s="61" t="s">
        <v>142</v>
      </c>
      <c r="C51" s="118" t="s">
        <v>141</v>
      </c>
      <c r="D51" s="88">
        <v>80.41</v>
      </c>
      <c r="E51" s="167">
        <v>91</v>
      </c>
      <c r="F51" s="36">
        <v>66</v>
      </c>
      <c r="G51" s="92">
        <f>D51+E51+F51</f>
        <v>237.41</v>
      </c>
      <c r="H51" s="93">
        <f>G51/3</f>
        <v>79.13666666666667</v>
      </c>
      <c r="I51" s="68"/>
      <c r="J51" s="30" t="s">
        <v>37</v>
      </c>
      <c r="K51" s="55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s="17" customFormat="1" x14ac:dyDescent="0.3">
      <c r="A52" s="330"/>
      <c r="B52" s="331"/>
      <c r="C52" s="331"/>
      <c r="D52" s="331"/>
      <c r="E52" s="331"/>
      <c r="F52" s="332"/>
      <c r="G52" s="237"/>
      <c r="H52" s="238"/>
      <c r="I52" s="55"/>
      <c r="J52" s="239"/>
      <c r="K52" s="55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 s="3" customFormat="1" x14ac:dyDescent="0.3">
      <c r="A53" s="84">
        <v>1</v>
      </c>
      <c r="B53" s="105" t="s">
        <v>284</v>
      </c>
      <c r="C53" s="56" t="s">
        <v>59</v>
      </c>
      <c r="D53" s="156">
        <v>85.87</v>
      </c>
      <c r="E53" s="243">
        <v>90</v>
      </c>
      <c r="F53" s="86">
        <v>78</v>
      </c>
      <c r="G53" s="92">
        <f t="shared" ref="G53:G60" si="6">D53+E53+F53</f>
        <v>253.87</v>
      </c>
      <c r="H53" s="93">
        <f t="shared" ref="H53:H60" si="7">G53/3</f>
        <v>84.623333333333335</v>
      </c>
      <c r="I53" s="68"/>
      <c r="J53" s="55" t="s">
        <v>86</v>
      </c>
      <c r="K53" s="55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s="3" customFormat="1" x14ac:dyDescent="0.3">
      <c r="A54" s="84">
        <v>2</v>
      </c>
      <c r="B54" s="105" t="s">
        <v>285</v>
      </c>
      <c r="C54" s="107" t="s">
        <v>68</v>
      </c>
      <c r="D54" s="130">
        <v>76.400000000000006</v>
      </c>
      <c r="E54" s="135">
        <v>82</v>
      </c>
      <c r="F54" s="86">
        <v>75</v>
      </c>
      <c r="G54" s="92">
        <f t="shared" si="6"/>
        <v>233.4</v>
      </c>
      <c r="H54" s="93">
        <f t="shared" si="7"/>
        <v>77.8</v>
      </c>
      <c r="I54" s="68"/>
      <c r="J54" s="55" t="s">
        <v>86</v>
      </c>
      <c r="K54" s="55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s="3" customFormat="1" x14ac:dyDescent="0.3">
      <c r="A55" s="84">
        <v>3</v>
      </c>
      <c r="B55" s="105" t="s">
        <v>286</v>
      </c>
      <c r="C55" s="118" t="s">
        <v>110</v>
      </c>
      <c r="D55" s="70">
        <v>83.97</v>
      </c>
      <c r="E55" s="73">
        <v>87</v>
      </c>
      <c r="F55" s="140">
        <v>80</v>
      </c>
      <c r="G55" s="92">
        <f t="shared" si="6"/>
        <v>250.97</v>
      </c>
      <c r="H55" s="93">
        <f t="shared" si="7"/>
        <v>83.656666666666666</v>
      </c>
      <c r="I55" s="143" t="s">
        <v>87</v>
      </c>
      <c r="J55" s="55" t="s">
        <v>86</v>
      </c>
      <c r="K55" s="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s="3" customFormat="1" x14ac:dyDescent="0.3">
      <c r="A56" s="84">
        <v>4</v>
      </c>
      <c r="B56" s="105" t="s">
        <v>287</v>
      </c>
      <c r="C56" s="118" t="s">
        <v>111</v>
      </c>
      <c r="D56" s="70">
        <v>87.79</v>
      </c>
      <c r="E56" s="69">
        <v>80</v>
      </c>
      <c r="F56" s="86">
        <v>84</v>
      </c>
      <c r="G56" s="92">
        <f t="shared" si="6"/>
        <v>251.79000000000002</v>
      </c>
      <c r="H56" s="93">
        <f t="shared" si="7"/>
        <v>83.93</v>
      </c>
      <c r="I56" s="115"/>
      <c r="J56" s="55" t="s">
        <v>86</v>
      </c>
      <c r="K56" s="55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s="3" customFormat="1" ht="19.5" thickBot="1" x14ac:dyDescent="0.35">
      <c r="A57" s="84">
        <v>5</v>
      </c>
      <c r="B57" s="105" t="s">
        <v>288</v>
      </c>
      <c r="C57" s="54" t="s">
        <v>164</v>
      </c>
      <c r="D57" s="130">
        <v>94.66</v>
      </c>
      <c r="E57" s="69">
        <v>90</v>
      </c>
      <c r="F57" s="86">
        <v>60</v>
      </c>
      <c r="G57" s="92">
        <f t="shared" si="6"/>
        <v>244.66</v>
      </c>
      <c r="H57" s="93">
        <f t="shared" si="7"/>
        <v>81.553333333333327</v>
      </c>
      <c r="I57" s="115"/>
      <c r="J57" s="55" t="s">
        <v>86</v>
      </c>
      <c r="K57" s="55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 s="3" customFormat="1" ht="24" customHeight="1" x14ac:dyDescent="0.3">
      <c r="A58" s="84">
        <v>6</v>
      </c>
      <c r="B58" s="105" t="s">
        <v>289</v>
      </c>
      <c r="C58" s="246" t="s">
        <v>169</v>
      </c>
      <c r="D58" s="156">
        <v>91.25</v>
      </c>
      <c r="E58" s="243">
        <f>(85+80)/2</f>
        <v>82.5</v>
      </c>
      <c r="F58" s="86">
        <v>67</v>
      </c>
      <c r="G58" s="92">
        <f t="shared" si="6"/>
        <v>240.75</v>
      </c>
      <c r="H58" s="93">
        <f t="shared" si="7"/>
        <v>80.25</v>
      </c>
      <c r="I58" s="115"/>
      <c r="J58" s="55" t="s">
        <v>86</v>
      </c>
      <c r="K58" s="55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 s="3" customFormat="1" ht="19.5" thickBot="1" x14ac:dyDescent="0.35">
      <c r="A59" s="84">
        <v>7</v>
      </c>
      <c r="B59" s="105" t="s">
        <v>290</v>
      </c>
      <c r="C59" s="54" t="s">
        <v>172</v>
      </c>
      <c r="D59" s="130">
        <v>76</v>
      </c>
      <c r="E59" s="69">
        <v>80</v>
      </c>
      <c r="F59" s="86">
        <v>62</v>
      </c>
      <c r="G59" s="92">
        <f t="shared" si="6"/>
        <v>218</v>
      </c>
      <c r="H59" s="93">
        <f t="shared" si="7"/>
        <v>72.666666666666671</v>
      </c>
      <c r="I59" s="115"/>
      <c r="J59" s="55" t="s">
        <v>86</v>
      </c>
      <c r="K59" s="55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</row>
    <row r="60" spans="1:47" s="3" customFormat="1" ht="38.25" thickBot="1" x14ac:dyDescent="0.35">
      <c r="A60" s="84">
        <v>8</v>
      </c>
      <c r="B60" s="105" t="s">
        <v>291</v>
      </c>
      <c r="C60" s="54" t="s">
        <v>108</v>
      </c>
      <c r="D60" s="130">
        <v>83.38</v>
      </c>
      <c r="E60" s="69">
        <v>88</v>
      </c>
      <c r="F60" s="86">
        <v>60</v>
      </c>
      <c r="G60" s="92">
        <f t="shared" si="6"/>
        <v>231.38</v>
      </c>
      <c r="H60" s="93">
        <f t="shared" si="7"/>
        <v>77.126666666666665</v>
      </c>
      <c r="I60" s="115"/>
      <c r="J60" s="55" t="s">
        <v>86</v>
      </c>
      <c r="K60" s="55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</row>
    <row r="61" spans="1:47" s="17" customFormat="1" ht="19.5" customHeight="1" thickBot="1" x14ac:dyDescent="0.4">
      <c r="A61" s="307" t="s">
        <v>34</v>
      </c>
      <c r="B61" s="308"/>
      <c r="C61" s="308"/>
      <c r="D61" s="308"/>
      <c r="E61" s="308"/>
      <c r="F61" s="308"/>
      <c r="G61" s="308"/>
      <c r="H61" s="308"/>
      <c r="I61" s="308"/>
      <c r="J61" s="308"/>
      <c r="K61" s="55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</row>
    <row r="62" spans="1:47" s="3" customFormat="1" x14ac:dyDescent="0.3">
      <c r="A62" s="172">
        <v>1</v>
      </c>
      <c r="B62" s="122" t="s">
        <v>292</v>
      </c>
      <c r="C62" s="32" t="s">
        <v>47</v>
      </c>
      <c r="D62" s="88">
        <v>90.53</v>
      </c>
      <c r="E62" s="73">
        <v>90</v>
      </c>
      <c r="F62" s="73">
        <v>85</v>
      </c>
      <c r="G62" s="92">
        <f>D62+E62+F62</f>
        <v>265.52999999999997</v>
      </c>
      <c r="H62" s="93">
        <f>G62/3</f>
        <v>88.509999999999991</v>
      </c>
      <c r="I62" s="122"/>
      <c r="J62" s="122" t="s">
        <v>45</v>
      </c>
      <c r="K62" s="74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</row>
    <row r="63" spans="1:47" s="3" customFormat="1" x14ac:dyDescent="0.3">
      <c r="A63" s="84">
        <v>2</v>
      </c>
      <c r="B63" s="122" t="s">
        <v>293</v>
      </c>
      <c r="C63" s="118" t="s">
        <v>80</v>
      </c>
      <c r="D63" s="70">
        <v>92.78</v>
      </c>
      <c r="E63" s="69">
        <v>87</v>
      </c>
      <c r="F63" s="69">
        <v>64</v>
      </c>
      <c r="G63" s="92">
        <f>D63+E63+F63</f>
        <v>243.78</v>
      </c>
      <c r="H63" s="93">
        <f>G63/3</f>
        <v>81.260000000000005</v>
      </c>
      <c r="I63" s="68"/>
      <c r="J63" s="122" t="s">
        <v>45</v>
      </c>
      <c r="K63" s="55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</row>
    <row r="64" spans="1:47" s="3" customFormat="1" x14ac:dyDescent="0.3">
      <c r="A64" s="84">
        <v>3</v>
      </c>
      <c r="B64" s="122" t="s">
        <v>294</v>
      </c>
      <c r="C64" s="118" t="s">
        <v>134</v>
      </c>
      <c r="D64" s="70">
        <v>95</v>
      </c>
      <c r="E64" s="69">
        <v>90</v>
      </c>
      <c r="F64" s="69">
        <v>60</v>
      </c>
      <c r="G64" s="92">
        <f>D64+E64+F64</f>
        <v>245</v>
      </c>
      <c r="H64" s="93">
        <f>G64/3</f>
        <v>81.666666666666671</v>
      </c>
      <c r="I64" s="68"/>
      <c r="J64" s="122" t="s">
        <v>45</v>
      </c>
      <c r="K64" s="55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</row>
    <row r="65" spans="1:47" s="3" customFormat="1" x14ac:dyDescent="0.3">
      <c r="A65" s="84">
        <v>4</v>
      </c>
      <c r="B65" s="122" t="s">
        <v>295</v>
      </c>
      <c r="C65" s="68" t="s">
        <v>60</v>
      </c>
      <c r="D65" s="147">
        <v>88</v>
      </c>
      <c r="E65" s="69">
        <v>93</v>
      </c>
      <c r="F65" s="69">
        <v>98</v>
      </c>
      <c r="G65" s="92">
        <f>D65+E65+F65</f>
        <v>279</v>
      </c>
      <c r="H65" s="93">
        <f>G65/3</f>
        <v>93</v>
      </c>
      <c r="I65" s="68"/>
      <c r="J65" s="122" t="s">
        <v>45</v>
      </c>
      <c r="K65" s="5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</row>
  </sheetData>
  <sortState ref="B6:I8">
    <sortCondition ref="B6:B8"/>
  </sortState>
  <mergeCells count="16">
    <mergeCell ref="G3:H3"/>
    <mergeCell ref="I3:I4"/>
    <mergeCell ref="F3:F4"/>
    <mergeCell ref="C2:D2"/>
    <mergeCell ref="A3:B4"/>
    <mergeCell ref="C3:C4"/>
    <mergeCell ref="D3:D4"/>
    <mergeCell ref="E3:E4"/>
    <mergeCell ref="A36:J36"/>
    <mergeCell ref="A30:J30"/>
    <mergeCell ref="B22:J22"/>
    <mergeCell ref="A5:I5"/>
    <mergeCell ref="A61:J61"/>
    <mergeCell ref="A48:J48"/>
    <mergeCell ref="A9:J9"/>
    <mergeCell ref="A52:F5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colBreaks count="2" manualBreakCount="2">
    <brk id="6" max="64" man="1"/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</vt:lpstr>
      <vt:lpstr>ДС</vt:lpstr>
      <vt:lpstr>ОМ</vt:lpstr>
      <vt:lpstr>ЗВ (2)</vt:lpstr>
      <vt:lpstr>'ЗВ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ХДАДМ</cp:lastModifiedBy>
  <cp:lastPrinted>2019-07-30T10:56:13Z</cp:lastPrinted>
  <dcterms:created xsi:type="dcterms:W3CDTF">2014-12-23T06:55:07Z</dcterms:created>
  <dcterms:modified xsi:type="dcterms:W3CDTF">2019-07-30T11:05:01Z</dcterms:modified>
</cp:coreProperties>
</file>